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 (Табл.2)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<sst xmlns="http://schemas.openxmlformats.org/spreadsheetml/2006/main" count="31" uniqueCount="31">
  <si>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1</t>
  </si>
  <si>
    <t>Сумма, руб.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</si>
  <si>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</si>
  <si>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</si>
  <si>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t xml:space="preserve">СУБСИДИИ </t>
  </si>
  <si>
    <t xml:space="preserve">ВСЕГО: </t>
  </si>
  <si>
    <t>Таблица 2</t>
  </si>
  <si>
    <t xml:space="preserve">Южского городского </t>
  </si>
  <si>
    <t>поселения Южского</t>
  </si>
  <si>
    <t>муниципального района</t>
  </si>
  <si>
    <t>2023 год</t>
  </si>
  <si>
    <t>2024 год</t>
  </si>
  <si>
    <t>Дотации бюджетам городских поселений на поддержку мер по обеспечению сбалансированности бюджетов</t>
  </si>
  <si>
    <t>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</si>
  <si>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</si>
  <si>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Наименование безвозмездных поступлений</t>
  </si>
  <si>
    <t>"О бюджете Южского   
городского поселения   
на 2023 год и на плановый   
период 2024 и 2025 годов"</t>
  </si>
  <si>
    <t>Безвозмездные поступления в бюджет Южского городского поселения в 2023 году и плановом периоде 2024 и 2025 годов</t>
  </si>
  <si>
    <t>2025 год</t>
  </si>
  <si>
    <t xml:space="preserve"> к решению Совета  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</si>
  <si>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</t>
  </si>
  <si>
    <t>Дотации бюджетам городских поселений на выравнивание бюджетной обеспеченности из бюджета субъекта Российской Федерации.</t>
  </si>
  <si>
    <t xml:space="preserve">       средства федерального бюджета</t>
  </si>
  <si>
    <t xml:space="preserve">       средства областного бюджета</t>
  </si>
  <si>
    <t>Субсидии бюджетам муниципальных образований Ивановской области на реализацию программ формирования современной городской среды</t>
  </si>
  <si>
    <t>Ивановской области</t>
  </si>
  <si>
    <t>от 23.12.2022 № 95</t>
  </si>
  <si>
    <t>Приложение № 2</t>
  </si>
  <si>
    <t>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</t>
  </si>
  <si>
    <t>Субсидии бюджетам муниципальных образований Ивановской области для реализации мероприятий  по модернизации объектов коммунальной инфраструктуры</t>
  </si>
  <si>
    <t>(таблица изложена в новой редакции в соответствии с решением Совета Южского городского поселения от 21.12.2023 № 76)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</si>
</sst>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i/>
      <sz val="11"/>
      <name val="Calibri"/>
      <family val="2"/>
    </font>
    <font>
      <i/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2"/>
      <color indexed="36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i/>
      <sz val="12"/>
      <color rgb="FF7030A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4" fontId="18" fillId="24" borderId="10" xfId="0" applyNumberFormat="1" applyFont="1" applyFill="1" applyBorder="1" applyAlignment="1">
      <alignment horizontal="right" vertical="center"/>
    </xf>
    <xf numFmtId="0" fontId="20" fillId="24" borderId="0" xfId="0" applyFont="1" applyFill="1" applyAlignment="1">
      <alignment/>
    </xf>
    <xf numFmtId="49" fontId="18" fillId="24" borderId="0" xfId="0" applyNumberFormat="1" applyFont="1" applyFill="1" applyBorder="1" applyAlignment="1">
      <alignment horizontal="right" vertical="center" wrapText="1"/>
    </xf>
    <xf numFmtId="0" fontId="18" fillId="24" borderId="10" xfId="0" applyFont="1" applyFill="1" applyBorder="1" applyAlignment="1">
      <alignment horizontal="center" vertical="center"/>
    </xf>
    <xf numFmtId="49" fontId="18" fillId="24" borderId="10" xfId="0" applyNumberFormat="1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center" vertical="top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right" vertical="center"/>
    </xf>
    <xf numFmtId="49" fontId="18" fillId="24" borderId="10" xfId="0" applyNumberFormat="1" applyFont="1" applyFill="1" applyBorder="1" applyAlignment="1">
      <alignment horizontal="justify" vertical="top" wrapText="1"/>
    </xf>
    <xf numFmtId="0" fontId="20" fillId="24" borderId="0" xfId="0" applyFont="1" applyFill="1" applyBorder="1" applyAlignment="1">
      <alignment/>
    </xf>
    <xf numFmtId="0" fontId="20" fillId="24" borderId="0" xfId="0" applyFont="1" applyFill="1" applyAlignment="1">
      <alignment vertical="center"/>
    </xf>
    <xf numFmtId="0" fontId="18" fillId="24" borderId="0" xfId="0" applyFont="1" applyFill="1" applyAlignment="1">
      <alignment horizontal="right" vertical="center"/>
    </xf>
    <xf numFmtId="0" fontId="21" fillId="24" borderId="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/>
    </xf>
    <xf numFmtId="2" fontId="18" fillId="24" borderId="10" xfId="0" applyNumberFormat="1" applyFont="1" applyFill="1" applyBorder="1" applyAlignment="1">
      <alignment horizontal="justify" vertical="top" wrapText="1"/>
    </xf>
    <xf numFmtId="0" fontId="22" fillId="24" borderId="0" xfId="0" applyFont="1" applyFill="1" applyAlignment="1">
      <alignment/>
    </xf>
    <xf numFmtId="0" fontId="18" fillId="24" borderId="10" xfId="0" applyNumberFormat="1" applyFont="1" applyFill="1" applyBorder="1" applyAlignment="1">
      <alignment horizontal="justify" vertical="top" wrapText="1"/>
    </xf>
    <xf numFmtId="0" fontId="22" fillId="24" borderId="0" xfId="0" applyFont="1" applyFill="1" applyAlignment="1">
      <alignment vertical="center"/>
    </xf>
    <xf numFmtId="4" fontId="23" fillId="24" borderId="10" xfId="0" applyNumberFormat="1" applyFont="1" applyFill="1" applyBorder="1" applyAlignment="1">
      <alignment horizontal="right" vertical="center"/>
    </xf>
    <xf numFmtId="0" fontId="23" fillId="24" borderId="10" xfId="0" applyNumberFormat="1" applyFont="1" applyFill="1" applyBorder="1" applyAlignment="1">
      <alignment horizontal="justify" vertical="center" wrapText="1"/>
    </xf>
    <xf numFmtId="0" fontId="18" fillId="24" borderId="10" xfId="0" applyNumberFormat="1" applyFont="1" applyFill="1" applyBorder="1" applyAlignment="1">
      <alignment horizontal="justify" vertical="center" wrapText="1"/>
    </xf>
    <xf numFmtId="0" fontId="18" fillId="24" borderId="0" xfId="0" applyFont="1" applyFill="1" applyAlignment="1">
      <alignment horizontal="right" wrapText="1"/>
    </xf>
    <xf numFmtId="0" fontId="18" fillId="24" borderId="0" xfId="0" applyFont="1" applyFill="1" applyAlignment="1">
      <alignment horizontal="right" vertical="top" wrapText="1"/>
    </xf>
    <xf numFmtId="49" fontId="18" fillId="24" borderId="12" xfId="0" applyNumberFormat="1" applyFont="1" applyFill="1" applyBorder="1" applyAlignment="1">
      <alignment horizontal="center" vertical="center" wrapText="1"/>
    </xf>
    <xf numFmtId="49" fontId="18" fillId="24" borderId="13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18" fillId="24" borderId="16" xfId="0" applyFont="1" applyFill="1" applyBorder="1" applyAlignment="1">
      <alignment horizontal="center"/>
    </xf>
    <xf numFmtId="0" fontId="18" fillId="24" borderId="0" xfId="0" applyFont="1" applyFill="1" applyAlignment="1">
      <alignment horizontal="right"/>
    </xf>
    <xf numFmtId="49" fontId="19" fillId="24" borderId="0" xfId="0" applyNumberFormat="1" applyFont="1" applyFill="1" applyBorder="1" applyAlignment="1">
      <alignment horizontal="center" vertical="top" wrapText="1"/>
    </xf>
    <xf numFmtId="49" fontId="29" fillId="24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64.00390625" style="2" customWidth="1"/>
    <col min="2" max="2" width="19.28125" style="2" customWidth="1"/>
    <col min="3" max="3" width="19.421875" style="2" customWidth="1"/>
    <col min="4" max="4" width="20.00390625" style="2" customWidth="1"/>
    <col min="5" max="16384" width="9.140625" style="2" customWidth="1"/>
  </cols>
  <sheetData>
    <row r="1" spans="1:4" ht="18.75">
      <c r="A1" s="29" t="s">
        <v>27</v>
      </c>
      <c r="B1" s="29"/>
      <c r="C1" s="29"/>
      <c r="D1" s="29"/>
    </row>
    <row r="2" spans="1:4" ht="18.75">
      <c r="A2" s="29" t="s">
        <v>19</v>
      </c>
      <c r="B2" s="29"/>
      <c r="C2" s="29"/>
      <c r="D2" s="29"/>
    </row>
    <row r="3" spans="1:4" ht="18.75">
      <c r="A3" s="29" t="s">
        <v>7</v>
      </c>
      <c r="B3" s="29"/>
      <c r="C3" s="29"/>
      <c r="D3" s="29"/>
    </row>
    <row r="4" spans="1:4" ht="18.75">
      <c r="A4" s="29" t="s">
        <v>8</v>
      </c>
      <c r="B4" s="29"/>
      <c r="C4" s="29"/>
      <c r="D4" s="29"/>
    </row>
    <row r="5" spans="1:4" ht="20.25" customHeight="1">
      <c r="A5" s="23" t="s">
        <v>9</v>
      </c>
      <c r="B5" s="23"/>
      <c r="C5" s="23"/>
      <c r="D5" s="23"/>
    </row>
    <row r="6" spans="1:4" ht="20.25" customHeight="1">
      <c r="A6" s="23" t="s">
        <v>25</v>
      </c>
      <c r="B6" s="23"/>
      <c r="C6" s="23"/>
      <c r="D6" s="23"/>
    </row>
    <row r="7" spans="1:4" ht="75" customHeight="1">
      <c r="A7" s="22" t="s">
        <v>16</v>
      </c>
      <c r="B7" s="22"/>
      <c r="C7" s="22"/>
      <c r="D7" s="22"/>
    </row>
    <row r="8" spans="1:4" ht="18.75">
      <c r="A8" s="29" t="s">
        <v>26</v>
      </c>
      <c r="B8" s="29"/>
      <c r="C8" s="29"/>
      <c r="D8" s="29"/>
    </row>
    <row r="10" ht="18.75">
      <c r="D10" s="3" t="s">
        <v>6</v>
      </c>
    </row>
    <row r="12" spans="1:4" ht="39" customHeight="1">
      <c r="A12" s="30" t="s">
        <v>17</v>
      </c>
      <c r="B12" s="30"/>
      <c r="C12" s="30"/>
      <c r="D12" s="30"/>
    </row>
    <row r="13" spans="1:4" ht="39" customHeight="1">
      <c r="A13" s="31" t="s">
        <v>30</v>
      </c>
      <c r="B13" s="31"/>
      <c r="C13" s="31"/>
      <c r="D13" s="31"/>
    </row>
    <row r="14" spans="1:4" ht="15">
      <c r="A14" s="13"/>
      <c r="B14" s="14"/>
      <c r="C14" s="14"/>
      <c r="D14" s="14"/>
    </row>
    <row r="15" spans="1:4" ht="18.75">
      <c r="A15" s="24" t="s">
        <v>15</v>
      </c>
      <c r="B15" s="26" t="s">
        <v>1</v>
      </c>
      <c r="C15" s="27"/>
      <c r="D15" s="28"/>
    </row>
    <row r="16" spans="1:4" ht="24" customHeight="1">
      <c r="A16" s="25"/>
      <c r="B16" s="4" t="s">
        <v>10</v>
      </c>
      <c r="C16" s="4" t="s">
        <v>11</v>
      </c>
      <c r="D16" s="4" t="s">
        <v>18</v>
      </c>
    </row>
    <row r="17" spans="1:4" ht="18.75">
      <c r="A17" s="5" t="s">
        <v>0</v>
      </c>
      <c r="B17" s="6">
        <v>2</v>
      </c>
      <c r="C17" s="6">
        <v>3</v>
      </c>
      <c r="D17" s="6">
        <v>4</v>
      </c>
    </row>
    <row r="18" spans="1:4" ht="58.5" customHeight="1">
      <c r="A18" s="7" t="s">
        <v>2</v>
      </c>
      <c r="B18" s="8">
        <f>B19+B22</f>
        <v>62356238.42</v>
      </c>
      <c r="C18" s="8">
        <f>C19+C22</f>
        <v>36582103.33</v>
      </c>
      <c r="D18" s="8">
        <f>D19+D22</f>
        <v>33575903.33</v>
      </c>
    </row>
    <row r="19" spans="1:4" ht="18.75">
      <c r="A19" s="7" t="s">
        <v>3</v>
      </c>
      <c r="B19" s="8">
        <f>SUM(B20:B21)</f>
        <v>27648278.67</v>
      </c>
      <c r="C19" s="8">
        <f>SUM(C20:C21)</f>
        <v>17796800</v>
      </c>
      <c r="D19" s="8">
        <f>SUM(D20:D21)</f>
        <v>17790600</v>
      </c>
    </row>
    <row r="20" spans="1:4" ht="61.5" customHeight="1">
      <c r="A20" s="9" t="s">
        <v>21</v>
      </c>
      <c r="B20" s="1">
        <f>23452100</f>
        <v>23452100</v>
      </c>
      <c r="C20" s="1">
        <f>17636800+160000</f>
        <v>17796800</v>
      </c>
      <c r="D20" s="1">
        <f>17636800+153800</f>
        <v>17790600</v>
      </c>
    </row>
    <row r="21" spans="1:4" ht="59.25" customHeight="1">
      <c r="A21" s="9" t="s">
        <v>12</v>
      </c>
      <c r="B21" s="1">
        <f>3271852.13+924326.54</f>
        <v>4196178.67</v>
      </c>
      <c r="C21" s="1">
        <f>0</f>
        <v>0</v>
      </c>
      <c r="D21" s="1">
        <f>0</f>
        <v>0</v>
      </c>
    </row>
    <row r="22" spans="1:4" ht="21" customHeight="1">
      <c r="A22" s="7" t="s">
        <v>4</v>
      </c>
      <c r="B22" s="8">
        <f>B23+B24+B25+B28+B26+B27</f>
        <v>34707959.75</v>
      </c>
      <c r="C22" s="8">
        <f>C23+C24+C25+C28+C26+C27</f>
        <v>18785303.33</v>
      </c>
      <c r="D22" s="8">
        <f>D23+D24+D25+D28+D26+D27</f>
        <v>15785303.33</v>
      </c>
    </row>
    <row r="23" spans="1:4" ht="152.25" customHeight="1">
      <c r="A23" s="15" t="s">
        <v>13</v>
      </c>
      <c r="B23" s="1">
        <f>15785303.33</f>
        <v>15785303.33</v>
      </c>
      <c r="C23" s="1">
        <f>15785303.33</f>
        <v>15785303.33</v>
      </c>
      <c r="D23" s="1">
        <f>15785303.33</f>
        <v>15785303.33</v>
      </c>
    </row>
    <row r="24" spans="1:4" s="16" customFormat="1" ht="134.25" customHeight="1">
      <c r="A24" s="17" t="s">
        <v>14</v>
      </c>
      <c r="B24" s="1">
        <f>6959284-478339+468543.76</f>
        <v>6949488.76</v>
      </c>
      <c r="C24" s="1">
        <f>0</f>
        <v>0</v>
      </c>
      <c r="D24" s="1">
        <f>0</f>
        <v>0</v>
      </c>
    </row>
    <row r="25" spans="1:4" s="16" customFormat="1" ht="114.75" customHeight="1">
      <c r="A25" s="17" t="s">
        <v>20</v>
      </c>
      <c r="B25" s="1">
        <f>1328100+500000</f>
        <v>1828100</v>
      </c>
      <c r="C25" s="1">
        <f>0</f>
        <v>0</v>
      </c>
      <c r="D25" s="1">
        <f>0</f>
        <v>0</v>
      </c>
    </row>
    <row r="26" spans="1:4" s="16" customFormat="1" ht="96.75" customHeight="1">
      <c r="A26" s="21" t="s">
        <v>28</v>
      </c>
      <c r="B26" s="1">
        <f>4496500-580048.5</f>
        <v>3916451.5</v>
      </c>
      <c r="C26" s="1">
        <v>0</v>
      </c>
      <c r="D26" s="1">
        <v>0</v>
      </c>
    </row>
    <row r="27" spans="1:4" s="16" customFormat="1" ht="79.5" customHeight="1">
      <c r="A27" s="21" t="s">
        <v>29</v>
      </c>
      <c r="B27" s="1">
        <f>4415011.09</f>
        <v>4415011.09</v>
      </c>
      <c r="C27" s="1">
        <v>0</v>
      </c>
      <c r="D27" s="1">
        <v>0</v>
      </c>
    </row>
    <row r="28" spans="1:4" s="16" customFormat="1" ht="58.5" customHeight="1">
      <c r="A28" s="17" t="s">
        <v>24</v>
      </c>
      <c r="B28" s="1">
        <f>SUM(B29:B30)</f>
        <v>1813605.07</v>
      </c>
      <c r="C28" s="1">
        <f>SUM(C29:C30)</f>
        <v>3000000</v>
      </c>
      <c r="D28" s="1">
        <f>SUM(D29:D30)</f>
        <v>0</v>
      </c>
    </row>
    <row r="29" spans="1:4" s="18" customFormat="1" ht="21.75" customHeight="1">
      <c r="A29" s="20" t="s">
        <v>22</v>
      </c>
      <c r="B29" s="19">
        <f>1795469.02</f>
        <v>1795469.02</v>
      </c>
      <c r="C29" s="19">
        <f>2970000</f>
        <v>2970000</v>
      </c>
      <c r="D29" s="19">
        <f>0</f>
        <v>0</v>
      </c>
    </row>
    <row r="30" spans="1:4" s="18" customFormat="1" ht="22.5" customHeight="1">
      <c r="A30" s="20" t="s">
        <v>23</v>
      </c>
      <c r="B30" s="19">
        <f>18136.05</f>
        <v>18136.05</v>
      </c>
      <c r="C30" s="19">
        <f>30000</f>
        <v>30000</v>
      </c>
      <c r="D30" s="19">
        <f>0</f>
        <v>0</v>
      </c>
    </row>
    <row r="31" spans="1:10" ht="18.75">
      <c r="A31" s="7" t="s">
        <v>5</v>
      </c>
      <c r="B31" s="8">
        <f>B18</f>
        <v>62356238.42</v>
      </c>
      <c r="C31" s="8">
        <f>C18</f>
        <v>36582103.33</v>
      </c>
      <c r="D31" s="8">
        <f>D18</f>
        <v>33575903.33</v>
      </c>
      <c r="J31" s="10"/>
    </row>
    <row r="32" s="11" customFormat="1" ht="18.75">
      <c r="D32" s="12"/>
    </row>
  </sheetData>
  <sheetProtection/>
  <mergeCells count="12">
    <mergeCell ref="A13:D13"/>
    <mergeCell ref="A5:D5"/>
    <mergeCell ref="A7:D7"/>
    <mergeCell ref="A6:D6"/>
    <mergeCell ref="A15:A16"/>
    <mergeCell ref="B15:D15"/>
    <mergeCell ref="A1:D1"/>
    <mergeCell ref="A2:D2"/>
    <mergeCell ref="A3:D3"/>
    <mergeCell ref="A8:D8"/>
    <mergeCell ref="A12:D12"/>
    <mergeCell ref="A4:D4"/>
  </mergeCells>
  <printOptions/>
  <pageMargins left="0.984251968503937" right="0.3937007874015748" top="0.5905511811023623" bottom="0.787401574803149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2022-11-17T13:25:23Z</cp:lastPrinted>
  <dcterms:created xsi:type="dcterms:W3CDTF">2015-11-12T13:52:25Z</dcterms:created>
  <dcterms:modified xsi:type="dcterms:W3CDTF">2023-12-22T11:18:46Z</dcterms:modified>
  <cp:category/>
  <cp:version/>
  <cp:contentType/>
  <cp:contentStatus/>
</cp:coreProperties>
</file>