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ведения о расходах по МП" sheetId="1" r:id="rId1"/>
  </sheets>
  <definedNames>
    <definedName name="_xlnm.Print_Titles" localSheetId="0">'Сведения о расходах по МП'!#REF!</definedName>
  </definedNames>
  <calcPr calcId="124519"/>
</workbook>
</file>

<file path=xl/calcChain.xml><?xml version="1.0" encoding="utf-8"?>
<calcChain xmlns="http://schemas.openxmlformats.org/spreadsheetml/2006/main">
  <c r="C11" i="1"/>
  <c r="C10"/>
  <c r="E10" s="1"/>
  <c r="C9"/>
  <c r="D9" s="1"/>
  <c r="C8"/>
  <c r="E8" s="1"/>
  <c r="C7"/>
  <c r="C6"/>
  <c r="C5"/>
  <c r="E5" s="1"/>
  <c r="B11"/>
  <c r="B10"/>
  <c r="B9"/>
  <c r="B8"/>
  <c r="B7"/>
  <c r="E7" s="1"/>
  <c r="B6"/>
  <c r="E6" s="1"/>
  <c r="B5"/>
  <c r="D5" s="1"/>
  <c r="D10" l="1"/>
  <c r="E9"/>
  <c r="D11"/>
  <c r="D7"/>
  <c r="D6"/>
  <c r="E11" l="1"/>
</calcChain>
</file>

<file path=xl/sharedStrings.xml><?xml version="1.0" encoding="utf-8"?>
<sst xmlns="http://schemas.openxmlformats.org/spreadsheetml/2006/main" count="15" uniqueCount="15">
  <si>
    <t>5</t>
  </si>
  <si>
    <t>в руб. (гр.4-гр.3)</t>
  </si>
  <si>
    <t>Всего: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</si>
  <si>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</si>
  <si>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в % (гр.4/гр.3*100)</t>
  </si>
  <si>
    <t xml:space="preserve">Наименование муниципальной программы </t>
  </si>
  <si>
    <t>Муниципальная программа Южского городского поселения "Развитие культуры в Южском городском поселении"</t>
  </si>
  <si>
    <t xml:space="preserve">Муниципальная программа Южского городского поселения "Развитие инфраструктуры и улучшение жилищных условий граждан" </t>
  </si>
  <si>
    <t>Муниципальная программа Южского городского поселения "Экономическое развитие моногорода Южа"</t>
  </si>
  <si>
    <t xml:space="preserve">Муниципальная программа Южского городского поселения "Безопасный город" </t>
  </si>
  <si>
    <t>Сведения о расходах бюджета Южского городского поселения по муниципальным программам на 2019 год в сравнении с утвержденным планом на 2018 год</t>
  </si>
  <si>
    <t>Утвержденные бюджетные назначения на 01.11.2018 (руб.)</t>
  </si>
  <si>
    <t>Утверждено проектом Решения на 2019 (руб.)</t>
  </si>
  <si>
    <t>Рост (снижение) 2019 год к 2018 году (по состоянию на 1 ноября)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</si>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</sst>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1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/>
    <xf numFmtId="4" fontId="2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right" vertical="top"/>
    </xf>
    <xf numFmtId="164" fontId="1" fillId="0" borderId="0" xfId="0" applyNumberFormat="1" applyFont="1" applyFill="1" applyAlignment="1">
      <alignment horizontal="center" vertical="top"/>
    </xf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90" zoomScaleNormal="90" workbookViewId="0">
      <selection activeCell="B2" sqref="B2:B3"/>
    </sheetView>
  </sheetViews>
  <sheetFormatPr defaultRowHeight="18.75"/>
  <cols>
    <col min="1" max="1" width="62.5703125" style="1" customWidth="1"/>
    <col min="2" max="2" width="18.140625" style="10" customWidth="1"/>
    <col min="3" max="3" width="19.140625" style="1" customWidth="1"/>
    <col min="4" max="4" width="13.7109375" style="2" customWidth="1"/>
    <col min="5" max="5" width="19.42578125" style="1" customWidth="1"/>
    <col min="6" max="16384" width="9.140625" style="1"/>
  </cols>
  <sheetData>
    <row r="1" spans="1:5" ht="42.75" customHeight="1">
      <c r="A1" s="25" t="s">
        <v>10</v>
      </c>
      <c r="B1" s="25"/>
      <c r="C1" s="25"/>
      <c r="D1" s="25"/>
      <c r="E1" s="25"/>
    </row>
    <row r="2" spans="1:5" ht="59.25" customHeight="1">
      <c r="A2" s="26" t="s">
        <v>5</v>
      </c>
      <c r="B2" s="28" t="s">
        <v>11</v>
      </c>
      <c r="C2" s="30" t="s">
        <v>12</v>
      </c>
      <c r="D2" s="32" t="s">
        <v>13</v>
      </c>
      <c r="E2" s="33"/>
    </row>
    <row r="3" spans="1:5" ht="63.75" customHeight="1">
      <c r="A3" s="27"/>
      <c r="B3" s="29"/>
      <c r="C3" s="31"/>
      <c r="D3" s="15" t="s">
        <v>4</v>
      </c>
      <c r="E3" s="15" t="s">
        <v>1</v>
      </c>
    </row>
    <row r="4" spans="1:5" ht="16.5" customHeight="1">
      <c r="A4" s="3">
        <v>1</v>
      </c>
      <c r="B4" s="3">
        <v>3</v>
      </c>
      <c r="C4" s="13">
        <v>4</v>
      </c>
      <c r="D4" s="14" t="s">
        <v>0</v>
      </c>
      <c r="E4" s="13">
        <v>6</v>
      </c>
    </row>
    <row r="5" spans="1:5" s="4" customFormat="1" ht="61.5" customHeight="1">
      <c r="A5" s="19" t="s">
        <v>6</v>
      </c>
      <c r="B5" s="20">
        <f>22105751.82</f>
        <v>22105751.82</v>
      </c>
      <c r="C5" s="17">
        <f>22860052.12</f>
        <v>22860052.120000001</v>
      </c>
      <c r="D5" s="17">
        <f>C5/B5*100</f>
        <v>103.41223544958807</v>
      </c>
      <c r="E5" s="17">
        <f>C5-B5</f>
        <v>754300.30000000075</v>
      </c>
    </row>
    <row r="6" spans="1:5" s="4" customFormat="1" ht="60" customHeight="1">
      <c r="A6" s="19" t="s">
        <v>7</v>
      </c>
      <c r="B6" s="20">
        <f>43869734.48</f>
        <v>43869734.479999997</v>
      </c>
      <c r="C6" s="17">
        <f>41471285.03</f>
        <v>41471285.030000001</v>
      </c>
      <c r="D6" s="17">
        <f t="shared" ref="D6:D11" si="0">C6/B6*100</f>
        <v>94.532792417302105</v>
      </c>
      <c r="E6" s="17">
        <f t="shared" ref="E6:E11" si="1">C6-B6</f>
        <v>-2398449.4499999955</v>
      </c>
    </row>
    <row r="7" spans="1:5" s="7" customFormat="1" ht="46.5" customHeight="1">
      <c r="A7" s="21" t="s">
        <v>9</v>
      </c>
      <c r="B7" s="20">
        <f>667314</f>
        <v>667314</v>
      </c>
      <c r="C7" s="17">
        <f>713000</f>
        <v>713000</v>
      </c>
      <c r="D7" s="17">
        <f t="shared" si="0"/>
        <v>106.84625228902735</v>
      </c>
      <c r="E7" s="17">
        <f t="shared" si="1"/>
        <v>45686</v>
      </c>
    </row>
    <row r="8" spans="1:5" ht="79.5" customHeight="1">
      <c r="A8" s="19" t="s">
        <v>3</v>
      </c>
      <c r="B8" s="22">
        <f>2262173</f>
        <v>2262173</v>
      </c>
      <c r="C8" s="17">
        <f>1379596.34</f>
        <v>1379596.34</v>
      </c>
      <c r="D8" s="17"/>
      <c r="E8" s="17">
        <f t="shared" si="1"/>
        <v>-882576.65999999992</v>
      </c>
    </row>
    <row r="9" spans="1:5" ht="60" customHeight="1">
      <c r="A9" s="19" t="s">
        <v>8</v>
      </c>
      <c r="B9" s="22">
        <f>1800000</f>
        <v>1800000</v>
      </c>
      <c r="C9" s="24">
        <f>0</f>
        <v>0</v>
      </c>
      <c r="D9" s="17">
        <f t="shared" si="0"/>
        <v>0</v>
      </c>
      <c r="E9" s="17">
        <f t="shared" si="1"/>
        <v>-1800000</v>
      </c>
    </row>
    <row r="10" spans="1:5" ht="78" customHeight="1">
      <c r="A10" s="19" t="s">
        <v>14</v>
      </c>
      <c r="B10" s="22">
        <f>4298633.18</f>
        <v>4298633.18</v>
      </c>
      <c r="C10" s="24">
        <f>630000</f>
        <v>630000</v>
      </c>
      <c r="D10" s="17">
        <f t="shared" si="0"/>
        <v>14.655821365060046</v>
      </c>
      <c r="E10" s="17">
        <f t="shared" si="1"/>
        <v>-3668633.1799999997</v>
      </c>
    </row>
    <row r="11" spans="1:5" s="23" customFormat="1" ht="23.25" customHeight="1">
      <c r="A11" s="16" t="s">
        <v>2</v>
      </c>
      <c r="B11" s="6">
        <f>SUM(B5:B10)</f>
        <v>75003606.479999989</v>
      </c>
      <c r="C11" s="6">
        <f>SUM(C5:C10)</f>
        <v>67053933.49000001</v>
      </c>
      <c r="D11" s="18">
        <f t="shared" si="0"/>
        <v>89.400945683698836</v>
      </c>
      <c r="E11" s="18">
        <f t="shared" si="1"/>
        <v>-7949672.9899999797</v>
      </c>
    </row>
    <row r="12" spans="1:5" ht="10.5" customHeight="1">
      <c r="B12" s="12"/>
    </row>
    <row r="13" spans="1:5" ht="24.75" customHeight="1">
      <c r="B13" s="9"/>
    </row>
    <row r="14" spans="1:5" ht="24.75" customHeight="1">
      <c r="B14" s="8"/>
    </row>
    <row r="16" spans="1:5" s="4" customFormat="1" ht="24.75" customHeight="1">
      <c r="A16" s="1"/>
      <c r="B16" s="10"/>
      <c r="D16" s="5"/>
    </row>
    <row r="21" spans="3:3">
      <c r="C21" s="11"/>
    </row>
  </sheetData>
  <mergeCells count="5">
    <mergeCell ref="A1:E1"/>
    <mergeCell ref="A2:A3"/>
    <mergeCell ref="B2:B3"/>
    <mergeCell ref="C2:C3"/>
    <mergeCell ref="D2:E2"/>
  </mergeCells>
  <pageMargins left="0.98425196850393704" right="0.39370078740157483" top="0.78740157480314965" bottom="0.39370078740157483" header="0" footer="0"/>
  <pageSetup paperSize="9" scale="65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расходах по МП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2018-11-12T12:51:46Z</dcterms:modified>
</cp:coreProperties>
</file>