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Сведения по разделам,подразд" sheetId="1" r:id="rId1"/>
  </sheets>
  <definedNames>
    <definedName name="_xlnm.Print_Titles" localSheetId="0">'Сведения по разделам,подразд'!$1:$5</definedName>
  </definedNames>
  <calcPr fullCalcOnLoad="1"/>
</workbook>
</file>

<file path=xl/sharedStrings.xml><?xml version="1.0" encoding="utf-8"?>
<sst xmlns="http://schemas.openxmlformats.org/spreadsheetml/2006/main" count="74" uniqueCount="71">
  <si>
    <t xml:space="preserve">в том числе: </t>
  </si>
  <si>
    <t>Расходы бюджета - ИТОГО</t>
  </si>
  <si>
    <t>Наименование 
показателя</t>
  </si>
  <si>
    <t>3</t>
  </si>
  <si>
    <t/>
  </si>
  <si>
    <t>2</t>
  </si>
  <si>
    <t>1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</si>
  <si>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</si>
  <si>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</si>
  <si>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</si>
  <si>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</si>
  <si>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</si>
  <si>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</si>
  <si>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</si>
  <si>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</si>
  <si>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</si>
  <si>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</si>
  <si>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</si>
  <si>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</si>
  <si>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</si>
  <si>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</si>
  <si>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</si>
  <si>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</si>
  <si>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</si>
  <si>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</si>
  <si>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</si>
  <si>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</si>
  <si>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</si>
  <si>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</si>
  <si>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</si>
  <si>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</si>
  <si>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0100</t>
  </si>
  <si>
    <t xml:space="preserve">0113 </t>
  </si>
  <si>
    <t xml:space="preserve">0309 </t>
  </si>
  <si>
    <t>0501</t>
  </si>
  <si>
    <t xml:space="preserve"> 0503 </t>
  </si>
  <si>
    <t>1000</t>
  </si>
  <si>
    <t xml:space="preserve">1001 </t>
  </si>
  <si>
    <t xml:space="preserve">1004 </t>
  </si>
  <si>
    <t xml:space="preserve"> 1100 </t>
  </si>
  <si>
    <t xml:space="preserve">1102 </t>
  </si>
  <si>
    <t>0502</t>
  </si>
  <si>
    <t>0102</t>
  </si>
  <si>
    <t>0103</t>
  </si>
  <si>
    <t xml:space="preserve">0111 </t>
  </si>
  <si>
    <t xml:space="preserve">0300 </t>
  </si>
  <si>
    <t xml:space="preserve">0400 </t>
  </si>
  <si>
    <t xml:space="preserve">0408 </t>
  </si>
  <si>
    <t xml:space="preserve">0409 </t>
  </si>
  <si>
    <t xml:space="preserve">0500 </t>
  </si>
  <si>
    <t>0700</t>
  </si>
  <si>
    <t xml:space="preserve">0707 </t>
  </si>
  <si>
    <t>0800</t>
  </si>
  <si>
    <t>0801</t>
  </si>
  <si>
    <t>1003</t>
  </si>
  <si>
    <t>Код раздела, подраз-дела по бюджетной классификации</t>
  </si>
  <si>
    <t>0412</t>
  </si>
  <si>
    <t>Другие вопросы в области национальной экономики</t>
  </si>
  <si>
    <t>Молодежная политика</t>
  </si>
  <si>
    <t xml:space="preserve"> 0310</t>
  </si>
  <si>
    <t>Обеспечение пожарной безопасности</t>
  </si>
  <si>
    <t>в руб. (гр.4-гр.3)</t>
  </si>
  <si>
    <t>в % (гр.4/гр.3*100)</t>
  </si>
  <si>
    <t>Утверждено проектом Решения на 2018 (руб.)</t>
  </si>
  <si>
    <t>Сведения о расходах бюджета Южского городского поселения по разделам и подразделам классификации расходов на 2018 год в сравнении с утвержденным планом на 2017 год</t>
  </si>
  <si>
    <t>Утвержденные бюджетные назначения на 01.11.2017 (руб.)</t>
  </si>
  <si>
    <t>Рост (снижение) 2018 год к 2017 году (по состоянию на 1 ноября)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</si>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</sst>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50" applyNumberFormat="0" applyAlignment="0" applyProtection="0"/>
    <xf numFmtId="0" fontId="36" fillId="29" borderId="51" applyNumberFormat="0" applyAlignment="0" applyProtection="0"/>
    <xf numFmtId="0" fontId="3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2" applyNumberFormat="0" applyFill="0" applyAlignment="0" applyProtection="0"/>
    <xf numFmtId="0" fontId="39" fillId="0" borderId="53" applyNumberFormat="0" applyFill="0" applyAlignment="0" applyProtection="0"/>
    <xf numFmtId="0" fontId="40" fillId="0" borderId="5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5" applyNumberFormat="0" applyFill="0" applyAlignment="0" applyProtection="0"/>
    <xf numFmtId="0" fontId="42" fillId="30" borderId="56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7" fillId="0" borderId="58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top"/>
      <protection locked="0"/>
    </xf>
    <xf numFmtId="0" fontId="5" fillId="0" borderId="0" xfId="143" applyNumberFormat="1" applyFont="1" applyProtection="1">
      <alignment/>
      <protection/>
    </xf>
    <xf numFmtId="49" fontId="5" fillId="0" borderId="0" xfId="215" applyNumberFormat="1" applyFont="1" applyBorder="1" applyProtection="1">
      <alignment/>
      <protection/>
    </xf>
    <xf numFmtId="0" fontId="5" fillId="0" borderId="0" xfId="47" applyNumberFormat="1" applyFont="1" applyBorder="1" applyProtection="1">
      <alignment/>
      <protection/>
    </xf>
    <xf numFmtId="49" fontId="5" fillId="0" borderId="59" xfId="146" applyNumberFormat="1" applyFont="1" applyBorder="1" applyProtection="1">
      <alignment horizontal="center" vertical="center" wrapText="1"/>
      <protection/>
    </xf>
    <xf numFmtId="49" fontId="5" fillId="0" borderId="59" xfId="171" applyNumberFormat="1" applyFont="1" applyBorder="1" applyProtection="1">
      <alignment horizontal="center" vertical="center" wrapText="1"/>
      <protection/>
    </xf>
    <xf numFmtId="0" fontId="5" fillId="0" borderId="59" xfId="190" applyNumberFormat="1" applyFont="1" applyBorder="1" applyAlignment="1" applyProtection="1">
      <alignment horizontal="center"/>
      <protection/>
    </xf>
    <xf numFmtId="0" fontId="13" fillId="0" borderId="59" xfId="201" applyNumberFormat="1" applyFont="1" applyBorder="1" applyAlignment="1" applyProtection="1">
      <alignment vertical="center" wrapText="1"/>
      <protection/>
    </xf>
    <xf numFmtId="49" fontId="13" fillId="0" borderId="59" xfId="212" applyNumberFormat="1" applyFont="1" applyBorder="1" applyAlignment="1" applyProtection="1">
      <alignment horizontal="center" vertical="center" wrapText="1"/>
      <protection/>
    </xf>
    <xf numFmtId="4" fontId="13" fillId="0" borderId="59" xfId="38" applyNumberFormat="1" applyFont="1" applyBorder="1" applyAlignment="1" applyProtection="1">
      <alignment horizontal="right" vertical="center"/>
      <protection/>
    </xf>
    <xf numFmtId="0" fontId="5" fillId="0" borderId="59" xfId="149" applyNumberFormat="1" applyFont="1" applyBorder="1" applyAlignment="1" applyProtection="1">
      <alignment vertical="top" wrapText="1"/>
      <protection/>
    </xf>
    <xf numFmtId="49" fontId="5" fillId="0" borderId="59" xfId="169" applyNumberFormat="1" applyFont="1" applyBorder="1" applyAlignment="1" applyProtection="1">
      <alignment horizontal="center" vertical="top"/>
      <protection/>
    </xf>
    <xf numFmtId="0" fontId="5" fillId="0" borderId="59" xfId="204" applyNumberFormat="1" applyFont="1" applyBorder="1" applyAlignment="1" applyProtection="1">
      <alignment vertical="top" wrapText="1"/>
      <protection/>
    </xf>
    <xf numFmtId="0" fontId="13" fillId="0" borderId="59" xfId="204" applyNumberFormat="1" applyFont="1" applyBorder="1" applyAlignment="1" applyProtection="1">
      <alignment vertical="center" wrapText="1"/>
      <protection/>
    </xf>
    <xf numFmtId="49" fontId="13" fillId="0" borderId="59" xfId="214" applyNumberFormat="1" applyFont="1" applyBorder="1" applyAlignment="1" applyProtection="1">
      <alignment horizontal="center" vertical="center"/>
      <protection/>
    </xf>
    <xf numFmtId="0" fontId="13" fillId="0" borderId="59" xfId="204" applyNumberFormat="1" applyFont="1" applyBorder="1" applyAlignment="1" applyProtection="1">
      <alignment vertical="top" wrapText="1"/>
      <protection/>
    </xf>
    <xf numFmtId="4" fontId="13" fillId="0" borderId="59" xfId="191" applyNumberFormat="1" applyFont="1" applyBorder="1" applyAlignment="1" applyProtection="1">
      <alignment vertical="center"/>
      <protection/>
    </xf>
    <xf numFmtId="49" fontId="5" fillId="0" borderId="59" xfId="169" applyNumberFormat="1" applyFont="1" applyBorder="1" applyAlignment="1" applyProtection="1">
      <alignment horizontal="center" vertical="center"/>
      <protection/>
    </xf>
    <xf numFmtId="4" fontId="5" fillId="0" borderId="59" xfId="38" applyNumberFormat="1" applyFont="1" applyBorder="1" applyAlignment="1" applyProtection="1">
      <alignment horizontal="right" vertical="center"/>
      <protection/>
    </xf>
    <xf numFmtId="4" fontId="5" fillId="0" borderId="59" xfId="191" applyNumberFormat="1" applyFont="1" applyBorder="1" applyAlignment="1" applyProtection="1">
      <alignment vertical="center"/>
      <protection/>
    </xf>
    <xf numFmtId="0" fontId="5" fillId="0" borderId="0" xfId="200" applyNumberFormat="1" applyFont="1" applyBorder="1" applyAlignment="1" applyProtection="1">
      <alignment horizontal="center"/>
      <protection/>
    </xf>
    <xf numFmtId="49" fontId="5" fillId="0" borderId="59" xfId="146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/>
      <protection locked="0"/>
    </xf>
    <xf numFmtId="49" fontId="5" fillId="0" borderId="59" xfId="214" applyNumberFormat="1" applyFont="1" applyBorder="1" applyAlignment="1" applyProtection="1">
      <alignment horizontal="center" vertical="center"/>
      <protection/>
    </xf>
    <xf numFmtId="2" fontId="5" fillId="0" borderId="0" xfId="200" applyNumberFormat="1" applyFont="1" applyBorder="1" applyProtection="1">
      <alignment horizontal="left"/>
      <protection/>
    </xf>
    <xf numFmtId="0" fontId="50" fillId="0" borderId="59" xfId="0" applyFont="1" applyBorder="1" applyAlignment="1" applyProtection="1">
      <alignment horizontal="center"/>
      <protection locked="0"/>
    </xf>
    <xf numFmtId="49" fontId="5" fillId="0" borderId="59" xfId="190" applyNumberFormat="1" applyFont="1" applyBorder="1" applyAlignment="1" applyProtection="1">
      <alignment horizontal="center" vertical="top" wrapText="1"/>
      <protection/>
    </xf>
    <xf numFmtId="49" fontId="50" fillId="0" borderId="59" xfId="0" applyNumberFormat="1" applyFont="1" applyBorder="1" applyAlignment="1" applyProtection="1">
      <alignment horizontal="center" vertical="top" wrapText="1"/>
      <protection locked="0"/>
    </xf>
    <xf numFmtId="4" fontId="51" fillId="0" borderId="59" xfId="0" applyNumberFormat="1" applyFont="1" applyBorder="1" applyAlignment="1" applyProtection="1">
      <alignment vertical="center"/>
      <protection locked="0"/>
    </xf>
    <xf numFmtId="4" fontId="50" fillId="0" borderId="59" xfId="0" applyNumberFormat="1" applyFont="1" applyBorder="1" applyAlignment="1" applyProtection="1">
      <alignment vertical="center"/>
      <protection locked="0"/>
    </xf>
    <xf numFmtId="0" fontId="51" fillId="0" borderId="59" xfId="0" applyFont="1" applyBorder="1" applyAlignment="1" applyProtection="1">
      <alignment vertical="center" wrapText="1"/>
      <protection locked="0"/>
    </xf>
    <xf numFmtId="0" fontId="51" fillId="0" borderId="59" xfId="0" applyFont="1" applyBorder="1" applyAlignment="1" applyProtection="1">
      <alignment horizontal="center" vertical="center"/>
      <protection locked="0"/>
    </xf>
    <xf numFmtId="0" fontId="50" fillId="0" borderId="59" xfId="0" applyFont="1" applyBorder="1" applyAlignment="1" applyProtection="1">
      <alignment vertical="center" wrapText="1"/>
      <protection locked="0"/>
    </xf>
    <xf numFmtId="0" fontId="50" fillId="0" borderId="59" xfId="0" applyFont="1" applyBorder="1" applyAlignment="1" applyProtection="1">
      <alignment horizontal="center" vertical="center"/>
      <protection locked="0"/>
    </xf>
    <xf numFmtId="0" fontId="13" fillId="0" borderId="0" xfId="138" applyNumberFormat="1" applyFont="1" applyAlignment="1" applyProtection="1">
      <alignment horizontal="center" vertical="center" wrapText="1"/>
      <protection/>
    </xf>
    <xf numFmtId="49" fontId="5" fillId="0" borderId="60" xfId="145" applyNumberFormat="1" applyFont="1" applyBorder="1" applyAlignment="1" applyProtection="1">
      <alignment horizontal="center" vertical="center" wrapText="1"/>
      <protection/>
    </xf>
    <xf numFmtId="49" fontId="5" fillId="0" borderId="61" xfId="145" applyNumberFormat="1" applyFont="1" applyBorder="1" applyAlignment="1" applyProtection="1">
      <alignment horizontal="center" vertical="center" wrapText="1"/>
      <protection/>
    </xf>
    <xf numFmtId="49" fontId="5" fillId="0" borderId="60" xfId="145" applyNumberFormat="1" applyFont="1" applyBorder="1" applyAlignment="1" applyProtection="1">
      <alignment horizontal="center" vertical="top" wrapText="1"/>
      <protection/>
    </xf>
    <xf numFmtId="49" fontId="5" fillId="0" borderId="61" xfId="145" applyNumberFormat="1" applyFont="1" applyBorder="1" applyAlignment="1" applyProtection="1">
      <alignment horizontal="center" vertical="top" wrapText="1"/>
      <protection/>
    </xf>
    <xf numFmtId="49" fontId="5" fillId="0" borderId="60" xfId="170" applyNumberFormat="1" applyFont="1" applyBorder="1" applyAlignment="1">
      <alignment horizontal="center" vertical="center" wrapText="1"/>
      <protection/>
    </xf>
    <xf numFmtId="49" fontId="5" fillId="0" borderId="61" xfId="170" applyNumberFormat="1" applyFont="1" applyBorder="1" applyAlignment="1">
      <alignment horizontal="center" vertical="center" wrapText="1"/>
      <protection/>
    </xf>
    <xf numFmtId="49" fontId="5" fillId="0" borderId="62" xfId="143" applyNumberFormat="1" applyFont="1" applyBorder="1" applyAlignment="1" applyProtection="1">
      <alignment horizontal="center" vertical="top" wrapText="1"/>
      <protection/>
    </xf>
    <xf numFmtId="49" fontId="5" fillId="0" borderId="63" xfId="143" applyNumberFormat="1" applyFont="1" applyBorder="1" applyAlignment="1" applyProtection="1">
      <alignment horizontal="center" vertical="top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6" sqref="D6"/>
    </sheetView>
  </sheetViews>
  <sheetFormatPr defaultColWidth="8.8515625" defaultRowHeight="15"/>
  <cols>
    <col min="1" max="1" width="56.7109375" style="1" customWidth="1"/>
    <col min="2" max="2" width="8.57421875" style="27" customWidth="1"/>
    <col min="3" max="4" width="14.7109375" style="1" customWidth="1"/>
    <col min="5" max="5" width="10.28125" style="1" customWidth="1"/>
    <col min="6" max="6" width="15.00390625" style="1" customWidth="1"/>
    <col min="7" max="16384" width="8.8515625" style="1" customWidth="1"/>
  </cols>
  <sheetData>
    <row r="1" spans="1:6" s="3" customFormat="1" ht="46.5" customHeight="1">
      <c r="A1" s="39" t="s">
        <v>64</v>
      </c>
      <c r="B1" s="39"/>
      <c r="C1" s="39"/>
      <c r="D1" s="39"/>
      <c r="E1" s="39"/>
      <c r="F1" s="39"/>
    </row>
    <row r="2" spans="1:5" ht="12.75" customHeight="1">
      <c r="A2" s="29"/>
      <c r="B2" s="25"/>
      <c r="C2" s="7" t="s">
        <v>4</v>
      </c>
      <c r="D2" s="8"/>
      <c r="E2" s="6"/>
    </row>
    <row r="3" spans="1:6" ht="47.25" customHeight="1">
      <c r="A3" s="40" t="s">
        <v>2</v>
      </c>
      <c r="B3" s="42" t="s">
        <v>55</v>
      </c>
      <c r="C3" s="44" t="s">
        <v>65</v>
      </c>
      <c r="D3" s="44" t="s">
        <v>63</v>
      </c>
      <c r="E3" s="46" t="s">
        <v>66</v>
      </c>
      <c r="F3" s="47"/>
    </row>
    <row r="4" spans="1:6" ht="74.25" customHeight="1">
      <c r="A4" s="41"/>
      <c r="B4" s="43"/>
      <c r="C4" s="45"/>
      <c r="D4" s="45"/>
      <c r="E4" s="31" t="s">
        <v>62</v>
      </c>
      <c r="F4" s="32" t="s">
        <v>61</v>
      </c>
    </row>
    <row r="5" spans="1:6" ht="16.5" customHeight="1">
      <c r="A5" s="9" t="s">
        <v>6</v>
      </c>
      <c r="B5" s="26" t="s">
        <v>5</v>
      </c>
      <c r="C5" s="10" t="s">
        <v>3</v>
      </c>
      <c r="D5" s="10" t="s">
        <v>7</v>
      </c>
      <c r="E5" s="11">
        <v>5</v>
      </c>
      <c r="F5" s="30">
        <v>6</v>
      </c>
    </row>
    <row r="6" spans="1:6" s="2" customFormat="1" ht="21" customHeight="1">
      <c r="A6" s="12" t="s">
        <v>1</v>
      </c>
      <c r="B6" s="13"/>
      <c r="C6" s="14">
        <f>C8+C13+C17+C21+C25+C27+C29+C33+C35</f>
        <v>80444448.15</v>
      </c>
      <c r="D6" s="14">
        <f>D8+D13+D17+D21+D25+D27+D29+D33+D35</f>
        <v>63136502</v>
      </c>
      <c r="E6" s="21">
        <f>D6/C6*100</f>
        <v>78.48459831842354</v>
      </c>
      <c r="F6" s="33">
        <f>D6-C6</f>
        <v>-17307946.150000006</v>
      </c>
    </row>
    <row r="7" spans="1:6" s="5" customFormat="1" ht="16.5" customHeight="1">
      <c r="A7" s="15" t="s">
        <v>0</v>
      </c>
      <c r="B7" s="16" t="s">
        <v>4</v>
      </c>
      <c r="C7" s="22" t="s">
        <v>4</v>
      </c>
      <c r="D7" s="22" t="s">
        <v>4</v>
      </c>
      <c r="E7" s="24"/>
      <c r="F7" s="34"/>
    </row>
    <row r="8" spans="1:6" s="2" customFormat="1" ht="17.25" customHeight="1">
      <c r="A8" s="18" t="s">
        <v>8</v>
      </c>
      <c r="B8" s="19" t="s">
        <v>31</v>
      </c>
      <c r="C8" s="14">
        <f>SUM(C9:C12)</f>
        <v>7186184.24</v>
      </c>
      <c r="D8" s="14">
        <f>SUM(D9:D12)</f>
        <v>6180686.94</v>
      </c>
      <c r="E8" s="21">
        <f aca="true" t="shared" si="0" ref="E8:E36">D8/C8*100</f>
        <v>86.00791092436562</v>
      </c>
      <c r="F8" s="33">
        <f aca="true" t="shared" si="1" ref="F8:F36">D8-C8</f>
        <v>-1005497.2999999998</v>
      </c>
    </row>
    <row r="9" spans="1:6" ht="33" customHeight="1">
      <c r="A9" s="17" t="s">
        <v>9</v>
      </c>
      <c r="B9" s="28" t="s">
        <v>42</v>
      </c>
      <c r="C9" s="23">
        <v>690351.12</v>
      </c>
      <c r="D9" s="23">
        <v>701756.56</v>
      </c>
      <c r="E9" s="24">
        <f t="shared" si="0"/>
        <v>101.65212160443807</v>
      </c>
      <c r="F9" s="34">
        <f t="shared" si="1"/>
        <v>11405.44000000006</v>
      </c>
    </row>
    <row r="10" spans="1:6" ht="46.5" customHeight="1">
      <c r="A10" s="17" t="s">
        <v>10</v>
      </c>
      <c r="B10" s="28" t="s">
        <v>43</v>
      </c>
      <c r="C10" s="23">
        <v>1446812.48</v>
      </c>
      <c r="D10" s="23">
        <v>1508556.26</v>
      </c>
      <c r="E10" s="24">
        <f t="shared" si="0"/>
        <v>104.26757308590537</v>
      </c>
      <c r="F10" s="34">
        <f t="shared" si="1"/>
        <v>61743.78000000003</v>
      </c>
    </row>
    <row r="11" spans="1:6" ht="15">
      <c r="A11" s="17" t="s">
        <v>11</v>
      </c>
      <c r="B11" s="28" t="s">
        <v>44</v>
      </c>
      <c r="C11" s="23">
        <v>60000</v>
      </c>
      <c r="D11" s="23">
        <v>400000</v>
      </c>
      <c r="E11" s="24">
        <f t="shared" si="0"/>
        <v>666.6666666666667</v>
      </c>
      <c r="F11" s="34">
        <f t="shared" si="1"/>
        <v>340000</v>
      </c>
    </row>
    <row r="12" spans="1:6" ht="15">
      <c r="A12" s="17" t="s">
        <v>12</v>
      </c>
      <c r="B12" s="28" t="s">
        <v>32</v>
      </c>
      <c r="C12" s="23">
        <v>4989020.64</v>
      </c>
      <c r="D12" s="23">
        <v>3570374.12</v>
      </c>
      <c r="E12" s="24">
        <f t="shared" si="0"/>
        <v>71.56462916537464</v>
      </c>
      <c r="F12" s="34">
        <f t="shared" si="1"/>
        <v>-1418646.5199999996</v>
      </c>
    </row>
    <row r="13" spans="1:6" s="2" customFormat="1" ht="30.75" customHeight="1">
      <c r="A13" s="18" t="s">
        <v>13</v>
      </c>
      <c r="B13" s="19" t="s">
        <v>45</v>
      </c>
      <c r="C13" s="14">
        <f>SUM(C14:C16)</f>
        <v>284362.71</v>
      </c>
      <c r="D13" s="14">
        <f>SUM(D14:D16)</f>
        <v>186500</v>
      </c>
      <c r="E13" s="21">
        <f t="shared" si="0"/>
        <v>65.58525201845207</v>
      </c>
      <c r="F13" s="33">
        <f t="shared" si="1"/>
        <v>-97862.71000000002</v>
      </c>
    </row>
    <row r="14" spans="1:6" ht="32.25" customHeight="1">
      <c r="A14" s="17" t="s">
        <v>14</v>
      </c>
      <c r="B14" s="28" t="s">
        <v>33</v>
      </c>
      <c r="C14" s="23">
        <v>17560</v>
      </c>
      <c r="D14" s="23">
        <v>37000</v>
      </c>
      <c r="E14" s="24">
        <f t="shared" si="0"/>
        <v>210.70615034168566</v>
      </c>
      <c r="F14" s="34">
        <f t="shared" si="1"/>
        <v>19440</v>
      </c>
    </row>
    <row r="15" spans="1:6" ht="18" customHeight="1">
      <c r="A15" s="17" t="s">
        <v>60</v>
      </c>
      <c r="B15" s="28" t="s">
        <v>59</v>
      </c>
      <c r="C15" s="23">
        <v>266802.71</v>
      </c>
      <c r="D15" s="23">
        <v>61500</v>
      </c>
      <c r="E15" s="24">
        <f t="shared" si="0"/>
        <v>23.05074037666259</v>
      </c>
      <c r="F15" s="34">
        <f t="shared" si="1"/>
        <v>-205302.71000000002</v>
      </c>
    </row>
    <row r="16" spans="1:6" ht="33" customHeight="1">
      <c r="A16" s="17" t="s">
        <v>70</v>
      </c>
      <c r="B16" s="28" t="s">
        <v>69</v>
      </c>
      <c r="C16" s="23">
        <v>0</v>
      </c>
      <c r="D16" s="23">
        <v>88000</v>
      </c>
      <c r="E16" s="24"/>
      <c r="F16" s="34">
        <f t="shared" si="1"/>
        <v>88000</v>
      </c>
    </row>
    <row r="17" spans="1:6" s="2" customFormat="1" ht="16.5" customHeight="1">
      <c r="A17" s="18" t="s">
        <v>15</v>
      </c>
      <c r="B17" s="19" t="s">
        <v>46</v>
      </c>
      <c r="C17" s="14">
        <f>SUM(C18:C20)</f>
        <v>26754927.6</v>
      </c>
      <c r="D17" s="14">
        <f>SUM(D18:D20)</f>
        <v>19699435.14</v>
      </c>
      <c r="E17" s="21">
        <f t="shared" si="0"/>
        <v>73.62918500291512</v>
      </c>
      <c r="F17" s="33">
        <f t="shared" si="1"/>
        <v>-7055492.460000001</v>
      </c>
    </row>
    <row r="18" spans="1:6" ht="15">
      <c r="A18" s="17" t="s">
        <v>16</v>
      </c>
      <c r="B18" s="28" t="s">
        <v>47</v>
      </c>
      <c r="C18" s="23">
        <v>1900000</v>
      </c>
      <c r="D18" s="23">
        <v>1900000</v>
      </c>
      <c r="E18" s="24">
        <f t="shared" si="0"/>
        <v>100</v>
      </c>
      <c r="F18" s="34">
        <f t="shared" si="1"/>
        <v>0</v>
      </c>
    </row>
    <row r="19" spans="1:6" ht="17.25" customHeight="1">
      <c r="A19" s="17" t="s">
        <v>17</v>
      </c>
      <c r="B19" s="28" t="s">
        <v>48</v>
      </c>
      <c r="C19" s="23">
        <v>23054927.6</v>
      </c>
      <c r="D19" s="23">
        <v>17771835.14</v>
      </c>
      <c r="E19" s="24">
        <f t="shared" si="0"/>
        <v>77.08475796731628</v>
      </c>
      <c r="F19" s="34">
        <f t="shared" si="1"/>
        <v>-5283092.460000001</v>
      </c>
    </row>
    <row r="20" spans="1:6" ht="17.25" customHeight="1">
      <c r="A20" s="17" t="s">
        <v>57</v>
      </c>
      <c r="B20" s="28" t="s">
        <v>56</v>
      </c>
      <c r="C20" s="23">
        <v>1800000</v>
      </c>
      <c r="D20" s="23">
        <v>27600</v>
      </c>
      <c r="E20" s="24">
        <f t="shared" si="0"/>
        <v>1.5333333333333332</v>
      </c>
      <c r="F20" s="34">
        <f t="shared" si="1"/>
        <v>-1772400</v>
      </c>
    </row>
    <row r="21" spans="1:6" s="2" customFormat="1" ht="17.25" customHeight="1">
      <c r="A21" s="18" t="s">
        <v>18</v>
      </c>
      <c r="B21" s="19" t="s">
        <v>49</v>
      </c>
      <c r="C21" s="14">
        <f>SUM(C22:C24)</f>
        <v>26288441.25</v>
      </c>
      <c r="D21" s="14">
        <f>SUM(D22:D24)</f>
        <v>15868395.29</v>
      </c>
      <c r="E21" s="21">
        <f t="shared" si="0"/>
        <v>60.362632911907625</v>
      </c>
      <c r="F21" s="33">
        <f t="shared" si="1"/>
        <v>-10420045.96</v>
      </c>
    </row>
    <row r="22" spans="1:6" ht="15">
      <c r="A22" s="17" t="s">
        <v>19</v>
      </c>
      <c r="B22" s="28" t="s">
        <v>34</v>
      </c>
      <c r="C22" s="23">
        <v>1073888.59</v>
      </c>
      <c r="D22" s="23">
        <v>629118.29</v>
      </c>
      <c r="E22" s="24">
        <f t="shared" si="0"/>
        <v>58.58319902626026</v>
      </c>
      <c r="F22" s="34">
        <f t="shared" si="1"/>
        <v>-444770.30000000005</v>
      </c>
    </row>
    <row r="23" spans="1:6" ht="15">
      <c r="A23" s="17" t="s">
        <v>20</v>
      </c>
      <c r="B23" s="28" t="s">
        <v>41</v>
      </c>
      <c r="C23" s="23">
        <v>3130512.4</v>
      </c>
      <c r="D23" s="23">
        <v>2820350</v>
      </c>
      <c r="E23" s="24">
        <f t="shared" si="0"/>
        <v>90.09228010085506</v>
      </c>
      <c r="F23" s="34">
        <f t="shared" si="1"/>
        <v>-310162.3999999999</v>
      </c>
    </row>
    <row r="24" spans="1:6" ht="15">
      <c r="A24" s="17" t="s">
        <v>21</v>
      </c>
      <c r="B24" s="28" t="s">
        <v>35</v>
      </c>
      <c r="C24" s="23">
        <v>22084040.26</v>
      </c>
      <c r="D24" s="23">
        <v>12418927</v>
      </c>
      <c r="E24" s="24">
        <f t="shared" si="0"/>
        <v>56.23485038873951</v>
      </c>
      <c r="F24" s="34">
        <f t="shared" si="1"/>
        <v>-9665113.260000002</v>
      </c>
    </row>
    <row r="25" spans="1:6" s="4" customFormat="1" ht="14.25">
      <c r="A25" s="20" t="s">
        <v>22</v>
      </c>
      <c r="B25" s="19" t="s">
        <v>50</v>
      </c>
      <c r="C25" s="14">
        <f>C26</f>
        <v>373190.06</v>
      </c>
      <c r="D25" s="14">
        <f>D26</f>
        <v>307648</v>
      </c>
      <c r="E25" s="21">
        <f t="shared" si="0"/>
        <v>82.43735109129112</v>
      </c>
      <c r="F25" s="33">
        <f t="shared" si="1"/>
        <v>-65542.06</v>
      </c>
    </row>
    <row r="26" spans="1:6" ht="15">
      <c r="A26" s="17" t="s">
        <v>58</v>
      </c>
      <c r="B26" s="28" t="s">
        <v>51</v>
      </c>
      <c r="C26" s="23">
        <v>373190.06</v>
      </c>
      <c r="D26" s="23">
        <v>307648</v>
      </c>
      <c r="E26" s="24">
        <f t="shared" si="0"/>
        <v>82.43735109129112</v>
      </c>
      <c r="F26" s="34">
        <f t="shared" si="1"/>
        <v>-65542.06</v>
      </c>
    </row>
    <row r="27" spans="1:6" s="4" customFormat="1" ht="14.25">
      <c r="A27" s="20" t="s">
        <v>23</v>
      </c>
      <c r="B27" s="19" t="s">
        <v>52</v>
      </c>
      <c r="C27" s="14">
        <f>C28</f>
        <v>19172216.76</v>
      </c>
      <c r="D27" s="14">
        <f>D28</f>
        <v>19451933.08</v>
      </c>
      <c r="E27" s="21">
        <f t="shared" si="0"/>
        <v>101.4589670224446</v>
      </c>
      <c r="F27" s="33">
        <f t="shared" si="1"/>
        <v>279716.3199999966</v>
      </c>
    </row>
    <row r="28" spans="1:6" ht="15">
      <c r="A28" s="17" t="s">
        <v>24</v>
      </c>
      <c r="B28" s="28" t="s">
        <v>53</v>
      </c>
      <c r="C28" s="23">
        <v>19172216.76</v>
      </c>
      <c r="D28" s="23">
        <v>19451933.08</v>
      </c>
      <c r="E28" s="24">
        <f t="shared" si="0"/>
        <v>101.4589670224446</v>
      </c>
      <c r="F28" s="34">
        <f t="shared" si="1"/>
        <v>279716.3199999966</v>
      </c>
    </row>
    <row r="29" spans="1:6" s="4" customFormat="1" ht="14.25">
      <c r="A29" s="20" t="s">
        <v>25</v>
      </c>
      <c r="B29" s="19" t="s">
        <v>36</v>
      </c>
      <c r="C29" s="14">
        <f>SUM(C30:C32)</f>
        <v>250526.4</v>
      </c>
      <c r="D29" s="14">
        <f>SUM(D30:D32)</f>
        <v>1171581</v>
      </c>
      <c r="E29" s="21">
        <f t="shared" si="0"/>
        <v>467.64772095874923</v>
      </c>
      <c r="F29" s="33">
        <f t="shared" si="1"/>
        <v>921054.6</v>
      </c>
    </row>
    <row r="30" spans="1:6" ht="15">
      <c r="A30" s="17" t="s">
        <v>26</v>
      </c>
      <c r="B30" s="28" t="s">
        <v>37</v>
      </c>
      <c r="C30" s="23">
        <v>210526.4</v>
      </c>
      <c r="D30" s="23">
        <v>208000</v>
      </c>
      <c r="E30" s="24">
        <f t="shared" si="0"/>
        <v>98.79996048001581</v>
      </c>
      <c r="F30" s="34">
        <f t="shared" si="1"/>
        <v>-2526.399999999994</v>
      </c>
    </row>
    <row r="31" spans="1:6" ht="15">
      <c r="A31" s="17" t="s">
        <v>27</v>
      </c>
      <c r="B31" s="28" t="s">
        <v>54</v>
      </c>
      <c r="C31" s="23">
        <v>40000</v>
      </c>
      <c r="D31" s="23">
        <v>963581</v>
      </c>
      <c r="E31" s="24">
        <f t="shared" si="0"/>
        <v>2408.9525</v>
      </c>
      <c r="F31" s="34">
        <f t="shared" si="1"/>
        <v>923581</v>
      </c>
    </row>
    <row r="32" spans="1:6" ht="15">
      <c r="A32" s="17" t="s">
        <v>28</v>
      </c>
      <c r="B32" s="28" t="s">
        <v>38</v>
      </c>
      <c r="C32" s="23">
        <v>0</v>
      </c>
      <c r="D32" s="23">
        <v>0</v>
      </c>
      <c r="E32" s="24"/>
      <c r="F32" s="34">
        <f t="shared" si="1"/>
        <v>0</v>
      </c>
    </row>
    <row r="33" spans="1:6" s="4" customFormat="1" ht="14.25">
      <c r="A33" s="20" t="s">
        <v>29</v>
      </c>
      <c r="B33" s="19" t="s">
        <v>39</v>
      </c>
      <c r="C33" s="14">
        <f>C34</f>
        <v>115840</v>
      </c>
      <c r="D33" s="14">
        <f>D34</f>
        <v>235840</v>
      </c>
      <c r="E33" s="21">
        <f t="shared" si="0"/>
        <v>203.59116022099445</v>
      </c>
      <c r="F33" s="33">
        <f t="shared" si="1"/>
        <v>120000</v>
      </c>
    </row>
    <row r="34" spans="1:6" ht="15">
      <c r="A34" s="17" t="s">
        <v>30</v>
      </c>
      <c r="B34" s="28" t="s">
        <v>40</v>
      </c>
      <c r="C34" s="23">
        <v>115840</v>
      </c>
      <c r="D34" s="23">
        <v>235840</v>
      </c>
      <c r="E34" s="24">
        <f t="shared" si="0"/>
        <v>203.59116022099445</v>
      </c>
      <c r="F34" s="34">
        <f t="shared" si="1"/>
        <v>120000</v>
      </c>
    </row>
    <row r="35" spans="1:6" s="2" customFormat="1" ht="28.5">
      <c r="A35" s="35" t="s">
        <v>67</v>
      </c>
      <c r="B35" s="36">
        <v>1300</v>
      </c>
      <c r="C35" s="33">
        <f>C36</f>
        <v>18759.13</v>
      </c>
      <c r="D35" s="33">
        <f>D36</f>
        <v>34482.55</v>
      </c>
      <c r="E35" s="21">
        <f t="shared" si="0"/>
        <v>183.81742650112238</v>
      </c>
      <c r="F35" s="33">
        <f t="shared" si="1"/>
        <v>15723.420000000002</v>
      </c>
    </row>
    <row r="36" spans="1:6" s="3" customFormat="1" ht="30" customHeight="1">
      <c r="A36" s="37" t="s">
        <v>68</v>
      </c>
      <c r="B36" s="38">
        <v>1301</v>
      </c>
      <c r="C36" s="34">
        <v>18759.13</v>
      </c>
      <c r="D36" s="34">
        <v>34482.55</v>
      </c>
      <c r="E36" s="24">
        <f t="shared" si="0"/>
        <v>183.81742650112238</v>
      </c>
      <c r="F36" s="34">
        <f t="shared" si="1"/>
        <v>15723.420000000002</v>
      </c>
    </row>
  </sheetData>
  <sheetProtection/>
  <mergeCells count="6">
    <mergeCell ref="A1:F1"/>
    <mergeCell ref="A3:A4"/>
    <mergeCell ref="B3:B4"/>
    <mergeCell ref="C3:C4"/>
    <mergeCell ref="D3:D4"/>
    <mergeCell ref="E3:F3"/>
  </mergeCells>
  <printOptions/>
  <pageMargins left="0.9055118110236221" right="0.1968503937007874" top="0.7874015748031497" bottom="0.3937007874015748" header="0" footer="0"/>
  <pageSetup fitToHeight="0" fitToWidth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2016-12-13T08:13:08Z</cp:lastPrinted>
  <dcterms:created xsi:type="dcterms:W3CDTF">2016-02-17T13:06:42Z</dcterms:created>
  <dcterms:modified xsi:type="dcterms:W3CDTF">2017-11-14T09:33:54Z</dcterms:modified>
  <cp:category/>
  <cp:version/>
  <cp:contentType/>
  <cp:contentStatus/>
</cp:coreProperties>
</file>