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Рыбина\Desktop\Годовой отчет 2021 год\НА САЙТ\"/>
    </mc:Choice>
  </mc:AlternateContent>
  <bookViews>
    <workbookView xWindow="0" yWindow="0" windowWidth="28670" windowHeight="11910"/>
  </bookViews>
  <sheets>
    <sheet name="без учета счетов бюджета" sheetId="2" r:id="rId1"/>
  </sheets>
  <definedNames>
    <definedName name="_xlnm.Print_Titles" localSheetId="0">'без учета счетов бюджета'!$5:$6</definedName>
  </definedNames>
  <calcPr calcId="152511"/>
</workbook>
</file>

<file path=xl/calcChain.xml><?xml version="1.0" encoding="utf-8"?>
<calcChain xmlns="http://schemas.openxmlformats.org/spreadsheetml/2006/main">
  <c r="V8" i="2" l="1"/>
  <c r="V9" i="2"/>
  <c r="V10" i="2"/>
  <c r="V11" i="2"/>
  <c r="V12" i="2"/>
  <c r="V13" i="2"/>
  <c r="V14" i="2"/>
  <c r="V15" i="2"/>
  <c r="V16" i="2"/>
  <c r="V17" i="2"/>
  <c r="V18" i="2"/>
  <c r="V19" i="2"/>
  <c r="V20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" i="2"/>
  <c r="H50" i="2" l="1"/>
  <c r="H7" i="2"/>
  <c r="I68" i="2" l="1"/>
  <c r="I66" i="2"/>
  <c r="I50" i="2"/>
  <c r="I46" i="2"/>
  <c r="I7" i="2" l="1"/>
  <c r="H66" i="2" l="1"/>
  <c r="H68" i="2"/>
  <c r="I64" i="2"/>
  <c r="H64" i="2"/>
  <c r="I61" i="2"/>
  <c r="J61" i="2"/>
  <c r="K61" i="2"/>
  <c r="L61" i="2"/>
  <c r="M61" i="2"/>
  <c r="N61" i="2"/>
  <c r="O61" i="2"/>
  <c r="P61" i="2"/>
  <c r="Q61" i="2"/>
  <c r="H61" i="2"/>
  <c r="I59" i="2"/>
  <c r="H59" i="2"/>
  <c r="I55" i="2"/>
  <c r="H55" i="2"/>
  <c r="H46" i="2"/>
  <c r="I44" i="2"/>
  <c r="H44" i="2"/>
  <c r="I39" i="2"/>
  <c r="H39" i="2"/>
  <c r="I35" i="2"/>
  <c r="H35" i="2"/>
  <c r="I27" i="2"/>
  <c r="H27" i="2"/>
  <c r="I17" i="2"/>
  <c r="H17" i="2"/>
  <c r="I70" i="2" l="1"/>
  <c r="H70" i="2"/>
</calcChain>
</file>

<file path=xl/sharedStrings.xml><?xml version="1.0" encoding="utf-8"?>
<sst xmlns="http://schemas.openxmlformats.org/spreadsheetml/2006/main" count="90" uniqueCount="72">
  <si>
    <t>Наименование показателя</t>
  </si>
  <si>
    <t/>
  </si>
  <si>
    <t>ВСЕГО РАСХОДОВ:</t>
  </si>
  <si>
    <t>#Н/Д</t>
  </si>
  <si>
    <t>Процент исполнения (%)</t>
  </si>
  <si>
    <t>Муниципальная программа Южского муниципального района "Развитие образования Южского муниципального района"</t>
  </si>
  <si>
    <t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</t>
  </si>
  <si>
    <t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</t>
  </si>
  <si>
    <t>Подпрограмма "Организация предоставления дополнительного образования детям"</t>
  </si>
  <si>
    <t>Подпрограмма "Организованный отдых детей в каникулярное время"</t>
  </si>
  <si>
    <t>Подпрограмма "Одарённые дети"</t>
  </si>
  <si>
    <t>Подпрограмма "Профессиональная переподготовка и повышение квалификации"</t>
  </si>
  <si>
    <t>Подпрограмма "Обеспечение деятельности структурных подразделений Отдела образования администрации Южского муниципального района"</t>
  </si>
  <si>
    <t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</t>
  </si>
  <si>
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</si>
  <si>
    <t>Подпрограмма "Развитие автомобильных дорог Южского муниципального района"</t>
  </si>
  <si>
    <t>Подпрограмма "Повышение безопасности дорожного движения в Южском муниципальном районе"</t>
  </si>
  <si>
    <t>Подпрограмма "Предоставление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</si>
  <si>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Подпрограмма "Инвестиции в объекты размещения отходов и их рекультивацию"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</si>
  <si>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</si>
  <si>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</si>
  <si>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Подпрограмма "Сезонная уборка территорий сельских поселений Южского муниципального района"</t>
  </si>
  <si>
    <t>Подпрограмма "Меры социальной поддержки детям-сиротам и детям, оставшимся без попечения родителей, лицам из числа указанной категории детей"</t>
  </si>
  <si>
    <t>Муниципальная программа Южского муниципального района "Развитие культуры Южского муниципального района"</t>
  </si>
  <si>
    <t>Подпрограмма "Развитие библиотечного дела в Южском муниципальном районе"</t>
  </si>
  <si>
    <t>Подпрограмма "Дополнительное образование детей в сфере культуры и искусства"</t>
  </si>
  <si>
    <t>Подпрограмма "Библиотечный фонд - стратегический ресурс общества"</t>
  </si>
  <si>
    <t>Подпрограмма "Безопасность библиотечных отделов МКУК "Южская МЦБ""</t>
  </si>
  <si>
    <t>Подпрограмма "Библиотека XXI века: Создание модельной библиотеки на базе сельских библиотечных отделов МКУК "Южская МЦБ""</t>
  </si>
  <si>
    <t>Подпрограмма "Укрепление материально-технической базы учреждений культуры Южского муниципального района"</t>
  </si>
  <si>
    <t>Подпрограмма "Реализация мероприятий, направленных на вовлечение населения в культурную жизнь района"</t>
  </si>
  <si>
    <t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</t>
  </si>
  <si>
    <t>Подпрограмма "Гражданско-патриотическое воспитание детей, подростков и молодежи"</t>
  </si>
  <si>
    <t>Подпрограмма "Развитие физической культуры и спорта в Южском муниципальном районе"</t>
  </si>
  <si>
    <t>Подпрограмма "Организация и проведение мероприятий по работе с детьми, подростками, молодёжью и молодыми семьями"</t>
  </si>
  <si>
    <t>Муниципальная программа Южского муниципального района "Экономическое развитие Южского муниципального района"</t>
  </si>
  <si>
    <t>Подпрограмма "Обеспечение финансирования работ по формированию земельных участков на территории Южского муниципального района"</t>
  </si>
  <si>
    <t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</si>
  <si>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</si>
  <si>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Муниципальная программа Южского муниципального района "Энергоэффективность и энергосбережение в Южском муниципальном районе"</t>
  </si>
  <si>
    <t>Подпрограмма "Энергосбережение и повышение энергетической эффективности в муниципальных учреждениях"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</si>
  <si>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</si>
  <si>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</si>
  <si>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Подпрограмма "Привлечение и закрепление медицинских кадров в Южском муниципальном районе"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</si>
  <si>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</si>
  <si>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</si>
  <si>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</si>
  <si>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</si>
  <si>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</si>
  <si>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>Муниципальная программа Южского муниципального района "Профилактика правонарушений в Южском муниципальном районе"</t>
  </si>
  <si>
    <t>Подпрограмма "Профилактика правонарушений и преступлений в Южском муниципальном районе"</t>
  </si>
  <si>
    <t>Подпрограмма "Профилактика безнадзорности и правонарушений несовершеннолетних"</t>
  </si>
  <si>
    <t>Подпрограмма "Профилактика наркомании и алкоголизма в Южском муниципальном районе"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</si>
  <si>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</si>
  <si>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Подпрограмма "Обеспечение безопасности населения"</t>
  </si>
  <si>
    <t>Муниципальная программа Южского муниципального района "Содействие в реализации прав граждан на безопасный и здоровый труд"</t>
  </si>
  <si>
    <t>Подпрограмма "Улучшение условий и охраны труда в муниципальных учреждениях Южского муниципального района"</t>
  </si>
  <si>
    <t>Непрограммные направления деятельности органов местного самоуправления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</si>
  <si>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</si>
  <si>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Непрограммные направления деятельности исполнительно-распорядительных органов местного самоуправления</t>
  </si>
  <si>
    <t>Непрограммные направления деятельности исполнительно-распорядительных органов местного самоуправления Южского муниципального района</t>
  </si>
  <si>
    <t>Подпрограмма "Развитие малого и среднего предпринимательства"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</si>
  <si>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</si>
  <si>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Подпрограмма "Обеспечение жильем молодых семей в Южском муниципальном районе"</t>
  </si>
  <si>
    <t>Подпрограмма "Поддержка граждан в сфере ипотечного жилищного кредитования в Южском муниципальном районе"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</si>
  <si>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</si>
  <si>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Подпрограмма "Обеспечение деятельности подведомственных организаций администрации Южского муниципального района, осуществляющих эксплуатацию муниципального имущества Южского муниципального района"</t>
  </si>
  <si>
    <t xml:space="preserve">Информация об исполнении расходов бюджета Южского муниципального района по 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за 2021 год </t>
  </si>
  <si>
    <t>Утверждено решением Совета Южского муниципального района от 25.12.2020 № 46 "О бюджете Южского мунипального района на 2021 год и на плановый период 2022 и 2023 годов" в первоначальной редакции, руб.</t>
  </si>
  <si>
    <t>Утверждено решением Совета Южского муниципального района от 25.12.2020 № 46 "О бюджете Южского мунипального района на 2021 год и на плановый период 2022 и 2023 годов" в окончательной редакции, руб.</t>
  </si>
  <si>
    <t>Исполнено за 2021 год, руб.</t>
  </si>
  <si>
    <t>Подпрограмма "Возмещение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</si>
</sst>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3"/>
      <color rgb="FF000000"/>
      <name val="Times New Roman"/>
      <family val="1"/>
      <charset val="204"/>
    </font>
    <font>
      <sz val="10"/>
      <color rgb="FF000000"/>
      <name val="Arial Cyr"/>
      <family val="2"/>
    </font>
    <font>
      <b/>
      <sz val="13"/>
      <color rgb="FF000000"/>
      <name val="Times New Roman"/>
      <family val="1"/>
      <charset val="204"/>
    </font>
    <font>
      <sz val="1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52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1" fontId="1" fillId="0" borderId="2">
      <alignment horizontal="left" vertical="top" wrapText="1" indent="2"/>
    </xf>
    <xf numFmtId="0" fontId="1" fillId="4" borderId="1">
      <alignment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4" borderId="1">
      <alignment horizontal="center"/>
    </xf>
    <xf numFmtId="0" fontId="1" fillId="4" borderId="1">
      <alignment horizontal="left"/>
    </xf>
    <xf numFmtId="0" fontId="6" fillId="0" borderId="2">
      <alignment horizontal="center" vertical="center" wrapText="1"/>
    </xf>
  </cellStyleXfs>
  <cellXfs count="40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1" fillId="0" borderId="1" xfId="37" applyNumberFormat="1" applyProtection="1">
      <alignment horizontal="left" wrapText="1"/>
    </xf>
    <xf numFmtId="0" fontId="5" fillId="5" borderId="3" xfId="51" applyNumberFormat="1" applyFont="1" applyFill="1" applyBorder="1" applyProtection="1">
      <alignment horizontal="center" vertical="center" wrapText="1"/>
      <protection locked="0"/>
    </xf>
    <xf numFmtId="0" fontId="5" fillId="5" borderId="1" xfId="2" applyNumberFormat="1" applyFont="1" applyFill="1" applyProtection="1"/>
    <xf numFmtId="0" fontId="5" fillId="5" borderId="1" xfId="4" applyNumberFormat="1" applyFont="1" applyFill="1" applyProtection="1">
      <alignment horizontal="center"/>
    </xf>
    <xf numFmtId="0" fontId="5" fillId="5" borderId="2" xfId="29" applyNumberFormat="1" applyFont="1" applyFill="1" applyProtection="1">
      <alignment horizontal="center" vertical="center" wrapText="1"/>
    </xf>
    <xf numFmtId="4" fontId="5" fillId="5" borderId="2" xfId="32" applyNumberFormat="1" applyFont="1" applyFill="1" applyProtection="1">
      <alignment horizontal="right" vertical="top" shrinkToFit="1"/>
    </xf>
    <xf numFmtId="4" fontId="5" fillId="5" borderId="2" xfId="35" applyNumberFormat="1" applyFont="1" applyFill="1" applyProtection="1">
      <alignment horizontal="right" vertical="top" shrinkToFit="1"/>
    </xf>
    <xf numFmtId="4" fontId="7" fillId="5" borderId="2" xfId="32" applyNumberFormat="1" applyFont="1" applyFill="1" applyProtection="1">
      <alignment horizontal="right" vertical="top" shrinkToFit="1"/>
    </xf>
    <xf numFmtId="4" fontId="7" fillId="5" borderId="2" xfId="35" applyNumberFormat="1" applyFont="1" applyFill="1" applyProtection="1">
      <alignment horizontal="right" vertical="top" shrinkToFit="1"/>
    </xf>
    <xf numFmtId="0" fontId="7" fillId="5" borderId="2" xfId="30" applyNumberFormat="1" applyFont="1" applyFill="1" applyAlignment="1" applyProtection="1">
      <alignment horizontal="justify" vertical="top" wrapText="1"/>
    </xf>
    <xf numFmtId="1" fontId="7" fillId="5" borderId="2" xfId="31" applyNumberFormat="1" applyFont="1" applyFill="1" applyAlignment="1" applyProtection="1">
      <alignment horizontal="justify" vertical="top" wrapText="1" shrinkToFit="1"/>
    </xf>
    <xf numFmtId="0" fontId="5" fillId="5" borderId="2" xfId="30" applyNumberFormat="1" applyFont="1" applyFill="1" applyAlignment="1" applyProtection="1">
      <alignment horizontal="justify" vertical="top" wrapText="1"/>
    </xf>
    <xf numFmtId="1" fontId="5" fillId="5" borderId="2" xfId="31" applyNumberFormat="1" applyFont="1" applyFill="1" applyAlignment="1" applyProtection="1">
      <alignment horizontal="justify" vertical="top" wrapText="1" shrinkToFit="1"/>
    </xf>
    <xf numFmtId="4" fontId="7" fillId="5" borderId="2" xfId="32" applyNumberFormat="1" applyFont="1" applyFill="1" applyAlignment="1" applyProtection="1">
      <alignment horizontal="center" vertical="center" shrinkToFit="1"/>
    </xf>
    <xf numFmtId="2" fontId="7" fillId="5" borderId="2" xfId="33" applyNumberFormat="1" applyFont="1" applyFill="1" applyAlignment="1" applyProtection="1">
      <alignment horizontal="center" vertical="center" shrinkToFit="1"/>
    </xf>
    <xf numFmtId="4" fontId="5" fillId="5" borderId="2" xfId="32" applyNumberFormat="1" applyFont="1" applyFill="1" applyAlignment="1" applyProtection="1">
      <alignment horizontal="center" vertical="center" shrinkToFit="1"/>
    </xf>
    <xf numFmtId="2" fontId="5" fillId="5" borderId="2" xfId="33" applyNumberFormat="1" applyFont="1" applyFill="1" applyAlignment="1" applyProtection="1">
      <alignment horizontal="center" vertical="center" shrinkToFit="1"/>
    </xf>
    <xf numFmtId="4" fontId="7" fillId="5" borderId="2" xfId="35" applyNumberFormat="1" applyFont="1" applyFill="1" applyAlignment="1" applyProtection="1">
      <alignment horizontal="center" vertical="center" shrinkToFit="1"/>
    </xf>
    <xf numFmtId="0" fontId="8" fillId="5" borderId="3" xfId="0" applyFont="1" applyFill="1" applyBorder="1" applyAlignment="1">
      <alignment horizontal="justify" vertical="top"/>
    </xf>
    <xf numFmtId="0" fontId="8" fillId="5" borderId="3" xfId="0" applyFont="1" applyFill="1" applyBorder="1" applyAlignment="1">
      <alignment horizontal="justify" vertical="top" wrapText="1"/>
    </xf>
    <xf numFmtId="0" fontId="5" fillId="5" borderId="2" xfId="29" applyNumberFormat="1" applyFont="1" applyFill="1" applyProtection="1">
      <alignment horizontal="center" vertical="center" wrapText="1"/>
    </xf>
    <xf numFmtId="0" fontId="5" fillId="5" borderId="2" xfId="29" applyFont="1" applyFill="1">
      <alignment horizontal="center" vertical="center" wrapText="1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5" fillId="5" borderId="1" xfId="4" applyNumberFormat="1" applyFont="1" applyFill="1" applyProtection="1">
      <alignment horizontal="center"/>
    </xf>
    <xf numFmtId="0" fontId="5" fillId="5" borderId="1" xfId="4" applyFont="1" applyFill="1">
      <alignment horizontal="center"/>
    </xf>
    <xf numFmtId="0" fontId="5" fillId="5" borderId="3" xfId="51" applyNumberFormat="1" applyFont="1" applyFill="1" applyBorder="1" applyProtection="1">
      <alignment horizontal="center" vertical="center" wrapText="1"/>
      <protection locked="0"/>
    </xf>
    <xf numFmtId="0" fontId="5" fillId="5" borderId="3" xfId="51" applyFont="1" applyFill="1" applyBorder="1">
      <alignment horizontal="center" vertical="center" wrapText="1"/>
    </xf>
    <xf numFmtId="0" fontId="5" fillId="5" borderId="3" xfId="9" applyNumberFormat="1" applyFont="1" applyFill="1" applyBorder="1" applyProtection="1">
      <alignment horizontal="center" vertical="center" wrapText="1"/>
    </xf>
    <xf numFmtId="0" fontId="5" fillId="5" borderId="3" xfId="9" applyFont="1" applyFill="1" applyBorder="1" applyProtection="1">
      <alignment horizontal="center" vertical="center" wrapText="1"/>
      <protection locked="0"/>
    </xf>
    <xf numFmtId="0" fontId="5" fillId="5" borderId="4" xfId="9" applyNumberFormat="1" applyFont="1" applyFill="1" applyBorder="1" applyAlignment="1" applyProtection="1">
      <alignment horizontal="center" vertical="center" wrapText="1"/>
    </xf>
    <xf numFmtId="0" fontId="5" fillId="5" borderId="5" xfId="9" applyNumberFormat="1" applyFont="1" applyFill="1" applyBorder="1" applyAlignment="1" applyProtection="1">
      <alignment horizontal="center" vertical="center" wrapText="1"/>
    </xf>
    <xf numFmtId="0" fontId="7" fillId="5" borderId="1" xfId="1" applyNumberFormat="1" applyFont="1" applyFill="1" applyAlignment="1" applyProtection="1">
      <alignment horizontal="center" wrapText="1"/>
    </xf>
    <xf numFmtId="0" fontId="1" fillId="0" borderId="1" xfId="37" applyNumberFormat="1" applyProtection="1">
      <alignment horizontal="left" wrapText="1"/>
    </xf>
    <xf numFmtId="0" fontId="1" fillId="0" borderId="1" xfId="37">
      <alignment horizontal="left" wrapText="1"/>
    </xf>
    <xf numFmtId="0" fontId="7" fillId="5" borderId="2" xfId="34" applyNumberFormat="1" applyFont="1" applyFill="1" applyAlignment="1" applyProtection="1">
      <alignment horizontal="justify" vertical="top" wrapText="1"/>
    </xf>
    <xf numFmtId="0" fontId="7" fillId="5" borderId="2" xfId="34" applyFont="1" applyFill="1" applyAlignment="1">
      <alignment horizontal="justify" vertical="top" wrapText="1"/>
    </xf>
  </cellXfs>
  <cellStyles count="52">
    <cellStyle name="br" xfId="40"/>
    <cellStyle name="col" xfId="39"/>
    <cellStyle name="style0" xfId="41"/>
    <cellStyle name="td" xfId="42"/>
    <cellStyle name="tr" xfId="38"/>
    <cellStyle name="xl21" xfId="43"/>
    <cellStyle name="xl22" xfId="6"/>
    <cellStyle name="xl23" xfId="44"/>
    <cellStyle name="xl24" xfId="2"/>
    <cellStyle name="xl25" xfId="7"/>
    <cellStyle name="xl26" xfId="31"/>
    <cellStyle name="xl27" xfId="8"/>
    <cellStyle name="xl28" xfId="9"/>
    <cellStyle name="xl28 2" xfId="51"/>
    <cellStyle name="xl29" xfId="10"/>
    <cellStyle name="xl30" xfId="11"/>
    <cellStyle name="xl31" xfId="12"/>
    <cellStyle name="xl32" xfId="13"/>
    <cellStyle name="xl33" xfId="45"/>
    <cellStyle name="xl34" xfId="14"/>
    <cellStyle name="xl35" xfId="15"/>
    <cellStyle name="xl36" xfId="16"/>
    <cellStyle name="xl37" xfId="17"/>
    <cellStyle name="xl38" xfId="34"/>
    <cellStyle name="xl39" xfId="18"/>
    <cellStyle name="xl40" xfId="46"/>
    <cellStyle name="xl41" xfId="35"/>
    <cellStyle name="xl42" xfId="1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29"/>
    <cellStyle name="xl54" xfId="37"/>
    <cellStyle name="xl55" xfId="47"/>
    <cellStyle name="xl56" xfId="36"/>
    <cellStyle name="xl57" xfId="3"/>
    <cellStyle name="xl58" xfId="4"/>
    <cellStyle name="xl59" xfId="5"/>
    <cellStyle name="xl60" xfId="48"/>
    <cellStyle name="xl61" xfId="30"/>
    <cellStyle name="xl62" xfId="49"/>
    <cellStyle name="xl63" xfId="50"/>
    <cellStyle name="xl64" xfId="32"/>
    <cellStyle name="xl65" xfId="3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2"/>
  <sheetViews>
    <sheetView showGridLines="0" tabSelected="1" zoomScale="60" zoomScaleNormal="60" zoomScaleSheetLayoutView="100" workbookViewId="0">
      <pane ySplit="6" topLeftCell="A66" activePane="bottomLeft" state="frozen"/>
      <selection pane="bottomLeft" activeCell="V70" sqref="V70"/>
    </sheetView>
  </sheetViews>
  <sheetFormatPr defaultColWidth="9.1796875" defaultRowHeight="14.5" outlineLevelRow="1" x14ac:dyDescent="0.35"/>
  <cols>
    <col min="1" max="1" width="57.1796875" style="1" customWidth="1"/>
    <col min="2" max="7" width="9.1796875" style="1" hidden="1"/>
    <col min="8" max="8" width="24.54296875" style="1" customWidth="1"/>
    <col min="9" max="9" width="24.7265625" style="1" customWidth="1"/>
    <col min="10" max="17" width="9.1796875" style="1" hidden="1"/>
    <col min="18" max="18" width="17.7265625" style="1" customWidth="1"/>
    <col min="19" max="21" width="9.1796875" style="1" hidden="1"/>
    <col min="22" max="22" width="14.1796875" style="1" customWidth="1"/>
    <col min="23" max="23" width="9.1796875" style="1" hidden="1"/>
    <col min="24" max="24" width="9.1796875" style="1" customWidth="1"/>
    <col min="25" max="16384" width="9.1796875" style="1"/>
  </cols>
  <sheetData>
    <row r="1" spans="1:24" x14ac:dyDescent="0.35">
      <c r="A1" s="25"/>
      <c r="B1" s="26"/>
      <c r="C1" s="26"/>
      <c r="D1" s="26"/>
      <c r="E1" s="26"/>
      <c r="F1" s="26"/>
      <c r="G1" s="26"/>
      <c r="H1" s="26"/>
      <c r="I1" s="2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.25" customHeight="1" x14ac:dyDescent="0.35">
      <c r="A2" s="35" t="s">
        <v>67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5"/>
      <c r="X2" s="2"/>
    </row>
    <row r="3" spans="1:24" ht="54" customHeight="1" x14ac:dyDescent="0.3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6"/>
      <c r="X3" s="2"/>
    </row>
    <row r="4" spans="1:24" ht="15.75" customHeight="1" x14ac:dyDescent="0.35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6"/>
      <c r="W4" s="6"/>
      <c r="X4" s="2"/>
    </row>
    <row r="5" spans="1:24" ht="26.25" customHeight="1" x14ac:dyDescent="0.35">
      <c r="A5" s="31" t="s">
        <v>0</v>
      </c>
      <c r="B5" s="31" t="s">
        <v>1</v>
      </c>
      <c r="C5" s="31" t="s">
        <v>1</v>
      </c>
      <c r="D5" s="31" t="s">
        <v>1</v>
      </c>
      <c r="E5" s="31" t="s">
        <v>1</v>
      </c>
      <c r="F5" s="31" t="s">
        <v>1</v>
      </c>
      <c r="G5" s="31" t="s">
        <v>1</v>
      </c>
      <c r="H5" s="33" t="s">
        <v>68</v>
      </c>
      <c r="I5" s="33" t="s">
        <v>69</v>
      </c>
      <c r="J5" s="29" t="s">
        <v>3</v>
      </c>
      <c r="K5" s="29" t="s">
        <v>3</v>
      </c>
      <c r="L5" s="29" t="s">
        <v>3</v>
      </c>
      <c r="M5" s="29" t="s">
        <v>3</v>
      </c>
      <c r="N5" s="29" t="s">
        <v>3</v>
      </c>
      <c r="O5" s="29" t="s">
        <v>3</v>
      </c>
      <c r="P5" s="29" t="s">
        <v>3</v>
      </c>
      <c r="Q5" s="4" t="s">
        <v>3</v>
      </c>
      <c r="R5" s="29" t="s">
        <v>70</v>
      </c>
      <c r="S5" s="4" t="s">
        <v>3</v>
      </c>
      <c r="T5" s="29" t="s">
        <v>4</v>
      </c>
      <c r="U5" s="7" t="s">
        <v>1</v>
      </c>
      <c r="V5" s="23" t="s">
        <v>4</v>
      </c>
      <c r="W5" s="23" t="s">
        <v>1</v>
      </c>
      <c r="X5" s="2"/>
    </row>
    <row r="6" spans="1:24" ht="187" customHeight="1" x14ac:dyDescent="0.35">
      <c r="A6" s="32"/>
      <c r="B6" s="32"/>
      <c r="C6" s="32"/>
      <c r="D6" s="32"/>
      <c r="E6" s="32"/>
      <c r="F6" s="32"/>
      <c r="G6" s="32"/>
      <c r="H6" s="34"/>
      <c r="I6" s="34"/>
      <c r="J6" s="30"/>
      <c r="K6" s="30"/>
      <c r="L6" s="30"/>
      <c r="M6" s="30"/>
      <c r="N6" s="30"/>
      <c r="O6" s="30"/>
      <c r="P6" s="30"/>
      <c r="Q6" s="4"/>
      <c r="R6" s="30"/>
      <c r="S6" s="4"/>
      <c r="T6" s="30"/>
      <c r="U6" s="7"/>
      <c r="V6" s="24"/>
      <c r="W6" s="24"/>
      <c r="X6" s="2"/>
    </row>
    <row r="7" spans="1:24" ht="49.5" x14ac:dyDescent="0.35">
      <c r="A7" s="12" t="s">
        <v>5</v>
      </c>
      <c r="B7" s="13"/>
      <c r="C7" s="13"/>
      <c r="D7" s="13"/>
      <c r="E7" s="13"/>
      <c r="F7" s="13"/>
      <c r="G7" s="10">
        <v>0</v>
      </c>
      <c r="H7" s="16">
        <f>SUM(H8:H16)</f>
        <v>230363215.96000001</v>
      </c>
      <c r="I7" s="16">
        <f>SUM(I8:I16)</f>
        <v>252508320.87000003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216545328.03</v>
      </c>
      <c r="R7" s="16">
        <v>247162178.91999999</v>
      </c>
      <c r="S7" s="16">
        <v>0</v>
      </c>
      <c r="T7" s="16">
        <v>0</v>
      </c>
      <c r="U7" s="16">
        <v>216545328.03</v>
      </c>
      <c r="V7" s="17">
        <f>R7/H7*100</f>
        <v>107.29238081261938</v>
      </c>
      <c r="W7" s="8">
        <v>0</v>
      </c>
      <c r="X7" s="2"/>
    </row>
    <row r="8" spans="1:24" ht="82.5" outlineLevel="1" x14ac:dyDescent="0.35">
      <c r="A8" s="14" t="s">
        <v>6</v>
      </c>
      <c r="B8" s="15"/>
      <c r="C8" s="15"/>
      <c r="D8" s="15"/>
      <c r="E8" s="15"/>
      <c r="F8" s="15"/>
      <c r="G8" s="8">
        <v>0</v>
      </c>
      <c r="H8" s="18">
        <v>71522203.400000006</v>
      </c>
      <c r="I8" s="18">
        <v>75391643.859999999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75423570.569999993</v>
      </c>
      <c r="R8" s="18">
        <v>75376666.5</v>
      </c>
      <c r="S8" s="18">
        <v>0</v>
      </c>
      <c r="T8" s="18">
        <v>0</v>
      </c>
      <c r="U8" s="18">
        <v>75423570.569999993</v>
      </c>
      <c r="V8" s="19">
        <f t="shared" ref="V8:V70" si="0">R8/H8*100</f>
        <v>105.38918394116476</v>
      </c>
      <c r="W8" s="8">
        <v>0</v>
      </c>
      <c r="X8" s="2"/>
    </row>
    <row r="9" spans="1:24" ht="66" outlineLevel="1" x14ac:dyDescent="0.35">
      <c r="A9" s="14" t="s">
        <v>7</v>
      </c>
      <c r="B9" s="15"/>
      <c r="C9" s="15"/>
      <c r="D9" s="15"/>
      <c r="E9" s="15"/>
      <c r="F9" s="15"/>
      <c r="G9" s="8">
        <v>0</v>
      </c>
      <c r="H9" s="18">
        <v>135357455.68000001</v>
      </c>
      <c r="I9" s="18">
        <v>150546787.24000001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117494783.06</v>
      </c>
      <c r="R9" s="18">
        <v>145512709.58000001</v>
      </c>
      <c r="S9" s="18">
        <v>0</v>
      </c>
      <c r="T9" s="18">
        <v>0</v>
      </c>
      <c r="U9" s="18">
        <v>117494783.06</v>
      </c>
      <c r="V9" s="19">
        <f t="shared" si="0"/>
        <v>107.50254490894697</v>
      </c>
      <c r="W9" s="8">
        <v>0</v>
      </c>
      <c r="X9" s="2"/>
    </row>
    <row r="10" spans="1:24" ht="33" outlineLevel="1" x14ac:dyDescent="0.35">
      <c r="A10" s="14" t="s">
        <v>8</v>
      </c>
      <c r="B10" s="15"/>
      <c r="C10" s="15"/>
      <c r="D10" s="15"/>
      <c r="E10" s="15"/>
      <c r="F10" s="15"/>
      <c r="G10" s="8">
        <v>0</v>
      </c>
      <c r="H10" s="18">
        <v>13149560.970000001</v>
      </c>
      <c r="I10" s="18">
        <v>15571332.93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13743923.26</v>
      </c>
      <c r="R10" s="18">
        <v>15571332.93</v>
      </c>
      <c r="S10" s="18">
        <v>0</v>
      </c>
      <c r="T10" s="18">
        <v>0</v>
      </c>
      <c r="U10" s="18">
        <v>13743923.26</v>
      </c>
      <c r="V10" s="19">
        <f t="shared" si="0"/>
        <v>118.41713168618435</v>
      </c>
      <c r="W10" s="8">
        <v>0</v>
      </c>
      <c r="X10" s="2"/>
    </row>
    <row r="11" spans="1:24" ht="33" outlineLevel="1" x14ac:dyDescent="0.35">
      <c r="A11" s="14" t="s">
        <v>9</v>
      </c>
      <c r="B11" s="15"/>
      <c r="C11" s="15"/>
      <c r="D11" s="15"/>
      <c r="E11" s="15"/>
      <c r="F11" s="15"/>
      <c r="G11" s="8">
        <v>0</v>
      </c>
      <c r="H11" s="18">
        <v>829627</v>
      </c>
      <c r="I11" s="18">
        <v>827597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756400</v>
      </c>
      <c r="R11" s="18">
        <v>827597</v>
      </c>
      <c r="S11" s="18">
        <v>0</v>
      </c>
      <c r="T11" s="18">
        <v>0</v>
      </c>
      <c r="U11" s="18">
        <v>756400</v>
      </c>
      <c r="V11" s="19">
        <f t="shared" si="0"/>
        <v>99.755311724425553</v>
      </c>
      <c r="W11" s="8">
        <v>0</v>
      </c>
      <c r="X11" s="2"/>
    </row>
    <row r="12" spans="1:24" ht="16.5" outlineLevel="1" x14ac:dyDescent="0.35">
      <c r="A12" s="14" t="s">
        <v>10</v>
      </c>
      <c r="B12" s="15"/>
      <c r="C12" s="15"/>
      <c r="D12" s="15"/>
      <c r="E12" s="15"/>
      <c r="F12" s="15"/>
      <c r="G12" s="8">
        <v>0</v>
      </c>
      <c r="H12" s="18">
        <v>139590</v>
      </c>
      <c r="I12" s="18">
        <v>169390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275000</v>
      </c>
      <c r="R12" s="18">
        <v>169390</v>
      </c>
      <c r="S12" s="18">
        <v>0</v>
      </c>
      <c r="T12" s="18">
        <v>0</v>
      </c>
      <c r="U12" s="18">
        <v>275000</v>
      </c>
      <c r="V12" s="19">
        <f t="shared" si="0"/>
        <v>121.34823411419156</v>
      </c>
      <c r="W12" s="8">
        <v>0</v>
      </c>
      <c r="X12" s="2"/>
    </row>
    <row r="13" spans="1:24" ht="33" outlineLevel="1" x14ac:dyDescent="0.35">
      <c r="A13" s="14" t="s">
        <v>11</v>
      </c>
      <c r="B13" s="15"/>
      <c r="C13" s="15"/>
      <c r="D13" s="15"/>
      <c r="E13" s="15"/>
      <c r="F13" s="15"/>
      <c r="G13" s="8">
        <v>0</v>
      </c>
      <c r="H13" s="18">
        <v>50000</v>
      </c>
      <c r="I13" s="18">
        <v>50000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45000</v>
      </c>
      <c r="R13" s="18">
        <v>14700</v>
      </c>
      <c r="S13" s="18">
        <v>0</v>
      </c>
      <c r="T13" s="18">
        <v>0</v>
      </c>
      <c r="U13" s="18">
        <v>45000</v>
      </c>
      <c r="V13" s="19">
        <f t="shared" si="0"/>
        <v>29.4</v>
      </c>
      <c r="W13" s="8">
        <v>0</v>
      </c>
      <c r="X13" s="2"/>
    </row>
    <row r="14" spans="1:24" ht="49.5" outlineLevel="1" x14ac:dyDescent="0.35">
      <c r="A14" s="14" t="s">
        <v>12</v>
      </c>
      <c r="B14" s="15"/>
      <c r="C14" s="15"/>
      <c r="D14" s="15"/>
      <c r="E14" s="15"/>
      <c r="F14" s="15"/>
      <c r="G14" s="8">
        <v>0</v>
      </c>
      <c r="H14" s="18">
        <v>9259778.9100000001</v>
      </c>
      <c r="I14" s="18">
        <v>9837866.7599999998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8664288.1400000006</v>
      </c>
      <c r="R14" s="18">
        <v>9576079.8300000001</v>
      </c>
      <c r="S14" s="18">
        <v>0</v>
      </c>
      <c r="T14" s="18">
        <v>0</v>
      </c>
      <c r="U14" s="18">
        <v>8664288.1400000006</v>
      </c>
      <c r="V14" s="19">
        <f t="shared" si="0"/>
        <v>103.41585823024798</v>
      </c>
      <c r="W14" s="8">
        <v>0</v>
      </c>
      <c r="X14" s="2"/>
    </row>
    <row r="15" spans="1:24" ht="66" outlineLevel="1" x14ac:dyDescent="0.35">
      <c r="A15" s="14" t="s">
        <v>13</v>
      </c>
      <c r="B15" s="15"/>
      <c r="C15" s="15"/>
      <c r="D15" s="15"/>
      <c r="E15" s="15"/>
      <c r="F15" s="15"/>
      <c r="G15" s="8">
        <v>0</v>
      </c>
      <c r="H15" s="18">
        <v>40000</v>
      </c>
      <c r="I15" s="18">
        <v>86673.08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142363</v>
      </c>
      <c r="R15" s="18">
        <v>86673.08</v>
      </c>
      <c r="S15" s="18">
        <v>0</v>
      </c>
      <c r="T15" s="18">
        <v>0</v>
      </c>
      <c r="U15" s="18">
        <v>142363</v>
      </c>
      <c r="V15" s="19">
        <f t="shared" si="0"/>
        <v>216.68270000000001</v>
      </c>
      <c r="W15" s="8">
        <v>0</v>
      </c>
      <c r="X15" s="2"/>
    </row>
    <row r="16" spans="1:24" ht="67.5" customHeight="1" outlineLevel="1" x14ac:dyDescent="0.35">
      <c r="A16" s="21" t="s">
        <v>65</v>
      </c>
      <c r="B16" s="15"/>
      <c r="C16" s="15"/>
      <c r="D16" s="15"/>
      <c r="E16" s="15"/>
      <c r="F16" s="15"/>
      <c r="G16" s="8"/>
      <c r="H16" s="18">
        <v>15000</v>
      </c>
      <c r="I16" s="18">
        <v>27030</v>
      </c>
      <c r="J16" s="18"/>
      <c r="K16" s="18"/>
      <c r="L16" s="18"/>
      <c r="M16" s="18"/>
      <c r="N16" s="18"/>
      <c r="O16" s="18"/>
      <c r="P16" s="18"/>
      <c r="Q16" s="18"/>
      <c r="R16" s="18">
        <v>27030</v>
      </c>
      <c r="S16" s="18"/>
      <c r="T16" s="18"/>
      <c r="U16" s="18"/>
      <c r="V16" s="19">
        <f t="shared" si="0"/>
        <v>180.20000000000002</v>
      </c>
      <c r="W16" s="8"/>
      <c r="X16" s="2"/>
    </row>
    <row r="17" spans="1:24" ht="82.5" x14ac:dyDescent="0.35">
      <c r="A17" s="12" t="s">
        <v>14</v>
      </c>
      <c r="B17" s="13"/>
      <c r="C17" s="13"/>
      <c r="D17" s="13"/>
      <c r="E17" s="13"/>
      <c r="F17" s="13"/>
      <c r="G17" s="10">
        <v>0</v>
      </c>
      <c r="H17" s="16">
        <f>SUM(H18:H26)</f>
        <v>27557167.890000001</v>
      </c>
      <c r="I17" s="16">
        <f>SUM(I18:I26)</f>
        <v>41297100.780000001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19665046.129999999</v>
      </c>
      <c r="R17" s="16">
        <v>34930191.740000002</v>
      </c>
      <c r="S17" s="16">
        <v>0</v>
      </c>
      <c r="T17" s="16">
        <v>0</v>
      </c>
      <c r="U17" s="16">
        <v>19665046.129999999</v>
      </c>
      <c r="V17" s="17">
        <f t="shared" si="0"/>
        <v>126.75537587690766</v>
      </c>
      <c r="W17" s="8">
        <v>0</v>
      </c>
      <c r="X17" s="2"/>
    </row>
    <row r="18" spans="1:24" ht="33" outlineLevel="1" x14ac:dyDescent="0.35">
      <c r="A18" s="14" t="s">
        <v>15</v>
      </c>
      <c r="B18" s="15"/>
      <c r="C18" s="15"/>
      <c r="D18" s="15"/>
      <c r="E18" s="15"/>
      <c r="F18" s="15"/>
      <c r="G18" s="8">
        <v>0</v>
      </c>
      <c r="H18" s="18">
        <v>8715558.2400000002</v>
      </c>
      <c r="I18" s="18">
        <v>16851495.829999998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4995271.03</v>
      </c>
      <c r="R18" s="18">
        <v>14283286.9</v>
      </c>
      <c r="S18" s="18">
        <v>0</v>
      </c>
      <c r="T18" s="18">
        <v>0</v>
      </c>
      <c r="U18" s="18">
        <v>4995271.03</v>
      </c>
      <c r="V18" s="19">
        <f t="shared" si="0"/>
        <v>163.88263960473517</v>
      </c>
      <c r="W18" s="8">
        <v>0</v>
      </c>
      <c r="X18" s="2"/>
    </row>
    <row r="19" spans="1:24" ht="49.5" outlineLevel="1" x14ac:dyDescent="0.35">
      <c r="A19" s="14" t="s">
        <v>16</v>
      </c>
      <c r="B19" s="15"/>
      <c r="C19" s="15"/>
      <c r="D19" s="15"/>
      <c r="E19" s="15"/>
      <c r="F19" s="15"/>
      <c r="G19" s="8">
        <v>0</v>
      </c>
      <c r="H19" s="18">
        <v>254021</v>
      </c>
      <c r="I19" s="18">
        <v>250045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304195</v>
      </c>
      <c r="R19" s="18">
        <v>99188.39</v>
      </c>
      <c r="S19" s="18">
        <v>0</v>
      </c>
      <c r="T19" s="18">
        <v>0</v>
      </c>
      <c r="U19" s="18">
        <v>304195</v>
      </c>
      <c r="V19" s="19">
        <f t="shared" si="0"/>
        <v>39.047318922451289</v>
      </c>
      <c r="W19" s="8">
        <v>0</v>
      </c>
      <c r="X19" s="2"/>
    </row>
    <row r="20" spans="1:24" ht="115.5" outlineLevel="1" x14ac:dyDescent="0.35">
      <c r="A20" s="14" t="s">
        <v>17</v>
      </c>
      <c r="B20" s="15"/>
      <c r="C20" s="15"/>
      <c r="D20" s="15"/>
      <c r="E20" s="15"/>
      <c r="F20" s="15"/>
      <c r="G20" s="8"/>
      <c r="H20" s="18">
        <v>2274000</v>
      </c>
      <c r="I20" s="18">
        <v>0</v>
      </c>
      <c r="J20" s="18"/>
      <c r="K20" s="18"/>
      <c r="L20" s="18"/>
      <c r="M20" s="18"/>
      <c r="N20" s="18"/>
      <c r="O20" s="18"/>
      <c r="P20" s="18"/>
      <c r="Q20" s="18"/>
      <c r="R20" s="18">
        <v>0</v>
      </c>
      <c r="S20" s="18"/>
      <c r="T20" s="18"/>
      <c r="U20" s="18"/>
      <c r="V20" s="19">
        <f t="shared" si="0"/>
        <v>0</v>
      </c>
      <c r="W20" s="8"/>
      <c r="X20" s="2"/>
    </row>
    <row r="21" spans="1:24" ht="82.5" outlineLevel="1" x14ac:dyDescent="0.35">
      <c r="A21" s="14" t="s">
        <v>71</v>
      </c>
      <c r="B21" s="15"/>
      <c r="C21" s="15"/>
      <c r="D21" s="15"/>
      <c r="E21" s="15"/>
      <c r="F21" s="15"/>
      <c r="G21" s="8">
        <v>0</v>
      </c>
      <c r="H21" s="18">
        <v>0</v>
      </c>
      <c r="I21" s="18">
        <v>2483616.12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2090691.2</v>
      </c>
      <c r="R21" s="18">
        <v>2177837.4900000002</v>
      </c>
      <c r="S21" s="18">
        <v>0</v>
      </c>
      <c r="T21" s="18">
        <v>0</v>
      </c>
      <c r="U21" s="18">
        <v>2090691.2</v>
      </c>
      <c r="V21" s="19">
        <v>0</v>
      </c>
      <c r="W21" s="8">
        <v>0</v>
      </c>
      <c r="X21" s="2"/>
    </row>
    <row r="22" spans="1:24" ht="33" outlineLevel="1" x14ac:dyDescent="0.35">
      <c r="A22" s="14" t="s">
        <v>18</v>
      </c>
      <c r="B22" s="15"/>
      <c r="C22" s="15"/>
      <c r="D22" s="15"/>
      <c r="E22" s="15"/>
      <c r="F22" s="15"/>
      <c r="G22" s="8">
        <v>0</v>
      </c>
      <c r="H22" s="18">
        <v>600000</v>
      </c>
      <c r="I22" s="18">
        <v>1974523.4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230000</v>
      </c>
      <c r="S22" s="18">
        <v>0</v>
      </c>
      <c r="T22" s="18">
        <v>0</v>
      </c>
      <c r="U22" s="18">
        <v>0</v>
      </c>
      <c r="V22" s="19">
        <f t="shared" si="0"/>
        <v>38.333333333333336</v>
      </c>
      <c r="W22" s="8">
        <v>0</v>
      </c>
      <c r="X22" s="2"/>
    </row>
    <row r="23" spans="1:24" ht="66" outlineLevel="1" x14ac:dyDescent="0.35">
      <c r="A23" s="14" t="s">
        <v>19</v>
      </c>
      <c r="B23" s="15"/>
      <c r="C23" s="15"/>
      <c r="D23" s="15"/>
      <c r="E23" s="15"/>
      <c r="F23" s="15"/>
      <c r="G23" s="8">
        <v>0</v>
      </c>
      <c r="H23" s="18">
        <v>12187834.439999999</v>
      </c>
      <c r="I23" s="18">
        <v>15839919.15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8525467.6199999992</v>
      </c>
      <c r="R23" s="18">
        <v>14572064.23</v>
      </c>
      <c r="S23" s="18">
        <v>0</v>
      </c>
      <c r="T23" s="18">
        <v>0</v>
      </c>
      <c r="U23" s="18">
        <v>8525467.6199999992</v>
      </c>
      <c r="V23" s="19">
        <f t="shared" si="0"/>
        <v>119.56237428180884</v>
      </c>
      <c r="W23" s="8">
        <v>0</v>
      </c>
      <c r="X23" s="2"/>
    </row>
    <row r="24" spans="1:24" ht="66" outlineLevel="1" x14ac:dyDescent="0.35">
      <c r="A24" s="14" t="s">
        <v>20</v>
      </c>
      <c r="B24" s="15"/>
      <c r="C24" s="15"/>
      <c r="D24" s="15"/>
      <c r="E24" s="15"/>
      <c r="F24" s="15"/>
      <c r="G24" s="8">
        <v>0</v>
      </c>
      <c r="H24" s="18">
        <v>615000</v>
      </c>
      <c r="I24" s="18">
        <v>798974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144989</v>
      </c>
      <c r="R24" s="18">
        <v>480866.31</v>
      </c>
      <c r="S24" s="18">
        <v>0</v>
      </c>
      <c r="T24" s="18">
        <v>0</v>
      </c>
      <c r="U24" s="18">
        <v>144989</v>
      </c>
      <c r="V24" s="19">
        <f t="shared" si="0"/>
        <v>78.189643902439016</v>
      </c>
      <c r="W24" s="8">
        <v>0</v>
      </c>
      <c r="X24" s="2"/>
    </row>
    <row r="25" spans="1:24" ht="49.5" outlineLevel="1" x14ac:dyDescent="0.35">
      <c r="A25" s="14" t="s">
        <v>21</v>
      </c>
      <c r="B25" s="15"/>
      <c r="C25" s="15"/>
      <c r="D25" s="15"/>
      <c r="E25" s="15"/>
      <c r="F25" s="15"/>
      <c r="G25" s="8">
        <v>0</v>
      </c>
      <c r="H25" s="18">
        <v>1070621.4099999999</v>
      </c>
      <c r="I25" s="18">
        <v>974063.94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1276666.46</v>
      </c>
      <c r="R25" s="18">
        <v>962485.08</v>
      </c>
      <c r="S25" s="18">
        <v>0</v>
      </c>
      <c r="T25" s="18">
        <v>0</v>
      </c>
      <c r="U25" s="18">
        <v>1276666.46</v>
      </c>
      <c r="V25" s="19">
        <f t="shared" si="0"/>
        <v>89.899666773897223</v>
      </c>
      <c r="W25" s="8">
        <v>0</v>
      </c>
      <c r="X25" s="2"/>
    </row>
    <row r="26" spans="1:24" ht="66" outlineLevel="1" x14ac:dyDescent="0.35">
      <c r="A26" s="14" t="s">
        <v>22</v>
      </c>
      <c r="B26" s="15"/>
      <c r="C26" s="15"/>
      <c r="D26" s="15"/>
      <c r="E26" s="15"/>
      <c r="F26" s="15"/>
      <c r="G26" s="8">
        <v>0</v>
      </c>
      <c r="H26" s="18">
        <v>1840132.8</v>
      </c>
      <c r="I26" s="18">
        <v>2124463.34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2128000</v>
      </c>
      <c r="R26" s="18">
        <v>2124463.34</v>
      </c>
      <c r="S26" s="18">
        <v>0</v>
      </c>
      <c r="T26" s="18">
        <v>0</v>
      </c>
      <c r="U26" s="18">
        <v>2128000</v>
      </c>
      <c r="V26" s="19">
        <f t="shared" si="0"/>
        <v>115.45163153441969</v>
      </c>
      <c r="W26" s="8">
        <v>0</v>
      </c>
      <c r="X26" s="2"/>
    </row>
    <row r="27" spans="1:24" ht="49.5" x14ac:dyDescent="0.35">
      <c r="A27" s="12" t="s">
        <v>23</v>
      </c>
      <c r="B27" s="13"/>
      <c r="C27" s="13"/>
      <c r="D27" s="13"/>
      <c r="E27" s="13"/>
      <c r="F27" s="13"/>
      <c r="G27" s="10">
        <v>0</v>
      </c>
      <c r="H27" s="16">
        <f>SUM(H28:H34)</f>
        <v>25313192.379999999</v>
      </c>
      <c r="I27" s="16">
        <f>SUM(I28:I34)</f>
        <v>26978647.739999998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27111573.059999999</v>
      </c>
      <c r="R27" s="16">
        <v>26798300.280000001</v>
      </c>
      <c r="S27" s="16">
        <v>0</v>
      </c>
      <c r="T27" s="16">
        <v>0</v>
      </c>
      <c r="U27" s="16">
        <v>27111573.059999999</v>
      </c>
      <c r="V27" s="17">
        <f t="shared" si="0"/>
        <v>105.86693245840215</v>
      </c>
      <c r="W27" s="8">
        <v>0</v>
      </c>
      <c r="X27" s="2"/>
    </row>
    <row r="28" spans="1:24" ht="33" outlineLevel="1" x14ac:dyDescent="0.35">
      <c r="A28" s="14" t="s">
        <v>24</v>
      </c>
      <c r="B28" s="15"/>
      <c r="C28" s="15"/>
      <c r="D28" s="15"/>
      <c r="E28" s="15"/>
      <c r="F28" s="15"/>
      <c r="G28" s="8">
        <v>0</v>
      </c>
      <c r="H28" s="18">
        <v>19013361.050000001</v>
      </c>
      <c r="I28" s="18">
        <v>19359136.43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20832824.91</v>
      </c>
      <c r="R28" s="18">
        <v>19312563.039999999</v>
      </c>
      <c r="S28" s="18">
        <v>0</v>
      </c>
      <c r="T28" s="18">
        <v>0</v>
      </c>
      <c r="U28" s="18">
        <v>20832824.91</v>
      </c>
      <c r="V28" s="19">
        <f t="shared" si="0"/>
        <v>101.57364071093573</v>
      </c>
      <c r="W28" s="8">
        <v>0</v>
      </c>
      <c r="X28" s="2"/>
    </row>
    <row r="29" spans="1:24" ht="33" outlineLevel="1" x14ac:dyDescent="0.35">
      <c r="A29" s="14" t="s">
        <v>25</v>
      </c>
      <c r="B29" s="15"/>
      <c r="C29" s="15"/>
      <c r="D29" s="15"/>
      <c r="E29" s="15"/>
      <c r="F29" s="15"/>
      <c r="G29" s="8">
        <v>0</v>
      </c>
      <c r="H29" s="18">
        <v>5302477.79</v>
      </c>
      <c r="I29" s="18">
        <v>5624816.8099999996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4734813.1500000004</v>
      </c>
      <c r="R29" s="18">
        <v>5491042.9800000004</v>
      </c>
      <c r="S29" s="18">
        <v>0</v>
      </c>
      <c r="T29" s="18">
        <v>0</v>
      </c>
      <c r="U29" s="18">
        <v>4734813.1500000004</v>
      </c>
      <c r="V29" s="19">
        <f t="shared" si="0"/>
        <v>103.55617123669273</v>
      </c>
      <c r="W29" s="8">
        <v>0</v>
      </c>
      <c r="X29" s="2"/>
    </row>
    <row r="30" spans="1:24" ht="33" outlineLevel="1" x14ac:dyDescent="0.35">
      <c r="A30" s="14" t="s">
        <v>26</v>
      </c>
      <c r="B30" s="15"/>
      <c r="C30" s="15"/>
      <c r="D30" s="15"/>
      <c r="E30" s="15"/>
      <c r="F30" s="15"/>
      <c r="G30" s="8">
        <v>0</v>
      </c>
      <c r="H30" s="18">
        <v>220000</v>
      </c>
      <c r="I30" s="18">
        <v>305495.96000000002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227441</v>
      </c>
      <c r="R30" s="18">
        <v>305495.96000000002</v>
      </c>
      <c r="S30" s="18">
        <v>0</v>
      </c>
      <c r="T30" s="18">
        <v>0</v>
      </c>
      <c r="U30" s="18">
        <v>227441</v>
      </c>
      <c r="V30" s="19">
        <f t="shared" si="0"/>
        <v>138.86180000000002</v>
      </c>
      <c r="W30" s="8">
        <v>0</v>
      </c>
      <c r="X30" s="2"/>
    </row>
    <row r="31" spans="1:24" ht="33" outlineLevel="1" x14ac:dyDescent="0.35">
      <c r="A31" s="14" t="s">
        <v>27</v>
      </c>
      <c r="B31" s="15"/>
      <c r="C31" s="15"/>
      <c r="D31" s="15"/>
      <c r="E31" s="15"/>
      <c r="F31" s="15"/>
      <c r="G31" s="8">
        <v>0</v>
      </c>
      <c r="H31" s="18">
        <v>50000</v>
      </c>
      <c r="I31" s="18">
        <v>37493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50000</v>
      </c>
      <c r="R31" s="18">
        <v>37492.89</v>
      </c>
      <c r="S31" s="18">
        <v>0</v>
      </c>
      <c r="T31" s="18">
        <v>0</v>
      </c>
      <c r="U31" s="18">
        <v>50000</v>
      </c>
      <c r="V31" s="19">
        <f t="shared" si="0"/>
        <v>74.985780000000005</v>
      </c>
      <c r="W31" s="8">
        <v>0</v>
      </c>
      <c r="X31" s="2"/>
    </row>
    <row r="32" spans="1:24" ht="49.5" outlineLevel="1" x14ac:dyDescent="0.35">
      <c r="A32" s="14" t="s">
        <v>28</v>
      </c>
      <c r="B32" s="15"/>
      <c r="C32" s="15"/>
      <c r="D32" s="15"/>
      <c r="E32" s="15"/>
      <c r="F32" s="15"/>
      <c r="G32" s="8">
        <v>0</v>
      </c>
      <c r="H32" s="18">
        <v>50000</v>
      </c>
      <c r="I32" s="18">
        <v>29987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50000</v>
      </c>
      <c r="R32" s="18">
        <v>29987</v>
      </c>
      <c r="S32" s="18">
        <v>0</v>
      </c>
      <c r="T32" s="18">
        <v>0</v>
      </c>
      <c r="U32" s="18">
        <v>50000</v>
      </c>
      <c r="V32" s="19">
        <f t="shared" si="0"/>
        <v>59.974000000000004</v>
      </c>
      <c r="W32" s="8">
        <v>0</v>
      </c>
      <c r="X32" s="2"/>
    </row>
    <row r="33" spans="1:24" ht="49.5" outlineLevel="1" x14ac:dyDescent="0.35">
      <c r="A33" s="14" t="s">
        <v>29</v>
      </c>
      <c r="B33" s="15"/>
      <c r="C33" s="15"/>
      <c r="D33" s="15"/>
      <c r="E33" s="15"/>
      <c r="F33" s="15"/>
      <c r="G33" s="8">
        <v>0</v>
      </c>
      <c r="H33" s="18">
        <v>435353.54</v>
      </c>
      <c r="I33" s="18">
        <v>1591118.54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704494</v>
      </c>
      <c r="R33" s="18">
        <v>1591118.41</v>
      </c>
      <c r="S33" s="18">
        <v>0</v>
      </c>
      <c r="T33" s="18">
        <v>0</v>
      </c>
      <c r="U33" s="18">
        <v>704494</v>
      </c>
      <c r="V33" s="19">
        <f t="shared" si="0"/>
        <v>365.47731069328159</v>
      </c>
      <c r="W33" s="8">
        <v>0</v>
      </c>
      <c r="X33" s="2"/>
    </row>
    <row r="34" spans="1:24" ht="49.5" outlineLevel="1" x14ac:dyDescent="0.35">
      <c r="A34" s="14" t="s">
        <v>30</v>
      </c>
      <c r="B34" s="15"/>
      <c r="C34" s="15"/>
      <c r="D34" s="15"/>
      <c r="E34" s="15"/>
      <c r="F34" s="15"/>
      <c r="G34" s="8">
        <v>0</v>
      </c>
      <c r="H34" s="18">
        <v>242000</v>
      </c>
      <c r="I34" s="18">
        <v>30600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512000</v>
      </c>
      <c r="R34" s="18">
        <v>30600</v>
      </c>
      <c r="S34" s="18">
        <v>0</v>
      </c>
      <c r="T34" s="18">
        <v>0</v>
      </c>
      <c r="U34" s="18">
        <v>512000</v>
      </c>
      <c r="V34" s="19">
        <f t="shared" si="0"/>
        <v>12.644628099173556</v>
      </c>
      <c r="W34" s="8">
        <v>0</v>
      </c>
      <c r="X34" s="2"/>
    </row>
    <row r="35" spans="1:24" ht="82.5" x14ac:dyDescent="0.35">
      <c r="A35" s="12" t="s">
        <v>31</v>
      </c>
      <c r="B35" s="13"/>
      <c r="C35" s="13"/>
      <c r="D35" s="13"/>
      <c r="E35" s="13"/>
      <c r="F35" s="13"/>
      <c r="G35" s="10">
        <v>0</v>
      </c>
      <c r="H35" s="16">
        <f>SUM(H36:H38)</f>
        <v>3255760.63</v>
      </c>
      <c r="I35" s="16">
        <f>SUM(I36:I38)</f>
        <v>4563563.9399999995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3447264.84</v>
      </c>
      <c r="R35" s="16">
        <v>4223048.84</v>
      </c>
      <c r="S35" s="16">
        <v>0</v>
      </c>
      <c r="T35" s="16">
        <v>0</v>
      </c>
      <c r="U35" s="16">
        <v>3447264.84</v>
      </c>
      <c r="V35" s="17">
        <f t="shared" si="0"/>
        <v>129.71005303912654</v>
      </c>
      <c r="W35" s="8">
        <v>0</v>
      </c>
      <c r="X35" s="2"/>
    </row>
    <row r="36" spans="1:24" ht="33" outlineLevel="1" x14ac:dyDescent="0.35">
      <c r="A36" s="14" t="s">
        <v>32</v>
      </c>
      <c r="B36" s="15"/>
      <c r="C36" s="15"/>
      <c r="D36" s="15"/>
      <c r="E36" s="15"/>
      <c r="F36" s="15"/>
      <c r="G36" s="8">
        <v>0</v>
      </c>
      <c r="H36" s="18">
        <v>137900</v>
      </c>
      <c r="I36" s="18">
        <v>69800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257900</v>
      </c>
      <c r="R36" s="18">
        <v>69400</v>
      </c>
      <c r="S36" s="18">
        <v>0</v>
      </c>
      <c r="T36" s="18">
        <v>0</v>
      </c>
      <c r="U36" s="18">
        <v>257900</v>
      </c>
      <c r="V36" s="19">
        <f t="shared" si="0"/>
        <v>50.326323422770123</v>
      </c>
      <c r="W36" s="8">
        <v>0</v>
      </c>
      <c r="X36" s="2"/>
    </row>
    <row r="37" spans="1:24" ht="33" outlineLevel="1" x14ac:dyDescent="0.35">
      <c r="A37" s="14" t="s">
        <v>33</v>
      </c>
      <c r="B37" s="15"/>
      <c r="C37" s="15"/>
      <c r="D37" s="15"/>
      <c r="E37" s="15"/>
      <c r="F37" s="15"/>
      <c r="G37" s="8">
        <v>0</v>
      </c>
      <c r="H37" s="18">
        <v>2952860.63</v>
      </c>
      <c r="I37" s="18">
        <v>4335152.34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386000</v>
      </c>
      <c r="R37" s="18">
        <v>4039037.24</v>
      </c>
      <c r="S37" s="18">
        <v>0</v>
      </c>
      <c r="T37" s="18">
        <v>0</v>
      </c>
      <c r="U37" s="18">
        <v>386000</v>
      </c>
      <c r="V37" s="19">
        <f t="shared" si="0"/>
        <v>136.7838765895294</v>
      </c>
      <c r="W37" s="8">
        <v>0</v>
      </c>
      <c r="X37" s="2"/>
    </row>
    <row r="38" spans="1:24" ht="49.5" outlineLevel="1" x14ac:dyDescent="0.35">
      <c r="A38" s="14" t="s">
        <v>34</v>
      </c>
      <c r="B38" s="15"/>
      <c r="C38" s="15"/>
      <c r="D38" s="15"/>
      <c r="E38" s="15"/>
      <c r="F38" s="15"/>
      <c r="G38" s="8">
        <v>0</v>
      </c>
      <c r="H38" s="18">
        <v>165000</v>
      </c>
      <c r="I38" s="18">
        <v>158611.6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2803364.84</v>
      </c>
      <c r="R38" s="18">
        <v>114611.6</v>
      </c>
      <c r="S38" s="18">
        <v>0</v>
      </c>
      <c r="T38" s="18">
        <v>0</v>
      </c>
      <c r="U38" s="18">
        <v>2803364.84</v>
      </c>
      <c r="V38" s="19">
        <f t="shared" si="0"/>
        <v>69.461575757575773</v>
      </c>
      <c r="W38" s="8">
        <v>0</v>
      </c>
      <c r="X38" s="2"/>
    </row>
    <row r="39" spans="1:24" ht="49.5" x14ac:dyDescent="0.35">
      <c r="A39" s="12" t="s">
        <v>35</v>
      </c>
      <c r="B39" s="13"/>
      <c r="C39" s="13"/>
      <c r="D39" s="13"/>
      <c r="E39" s="13"/>
      <c r="F39" s="13"/>
      <c r="G39" s="10">
        <v>0</v>
      </c>
      <c r="H39" s="16">
        <f>SUM(H40:H43)</f>
        <v>1199985</v>
      </c>
      <c r="I39" s="16">
        <f>SUM(I40:I43)</f>
        <v>731856.43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1435357.8</v>
      </c>
      <c r="R39" s="16">
        <v>676831.79</v>
      </c>
      <c r="S39" s="16">
        <v>0</v>
      </c>
      <c r="T39" s="16">
        <v>0</v>
      </c>
      <c r="U39" s="16">
        <v>1435357.8</v>
      </c>
      <c r="V39" s="17">
        <f t="shared" si="0"/>
        <v>56.40335420859428</v>
      </c>
      <c r="W39" s="8">
        <v>0</v>
      </c>
      <c r="X39" s="2"/>
    </row>
    <row r="40" spans="1:24" ht="33" x14ac:dyDescent="0.35">
      <c r="A40" s="14" t="s">
        <v>61</v>
      </c>
      <c r="B40" s="15"/>
      <c r="C40" s="15"/>
      <c r="D40" s="15"/>
      <c r="E40" s="15"/>
      <c r="F40" s="15"/>
      <c r="G40" s="8"/>
      <c r="H40" s="18">
        <v>135000</v>
      </c>
      <c r="I40" s="18">
        <v>9100</v>
      </c>
      <c r="J40" s="18"/>
      <c r="K40" s="18"/>
      <c r="L40" s="18"/>
      <c r="M40" s="18"/>
      <c r="N40" s="18"/>
      <c r="O40" s="18"/>
      <c r="P40" s="18"/>
      <c r="Q40" s="18"/>
      <c r="R40" s="18">
        <v>0</v>
      </c>
      <c r="S40" s="18"/>
      <c r="T40" s="18"/>
      <c r="U40" s="18"/>
      <c r="V40" s="19">
        <f t="shared" si="0"/>
        <v>0</v>
      </c>
      <c r="W40" s="8"/>
      <c r="X40" s="2"/>
    </row>
    <row r="41" spans="1:24" ht="49.5" outlineLevel="1" x14ac:dyDescent="0.35">
      <c r="A41" s="14" t="s">
        <v>36</v>
      </c>
      <c r="B41" s="15"/>
      <c r="C41" s="15"/>
      <c r="D41" s="15"/>
      <c r="E41" s="15"/>
      <c r="F41" s="15"/>
      <c r="G41" s="8">
        <v>0</v>
      </c>
      <c r="H41" s="18">
        <v>510985</v>
      </c>
      <c r="I41" s="18">
        <v>432415.14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994950</v>
      </c>
      <c r="R41" s="18">
        <v>387050</v>
      </c>
      <c r="S41" s="18">
        <v>0</v>
      </c>
      <c r="T41" s="18">
        <v>0</v>
      </c>
      <c r="U41" s="18">
        <v>994950</v>
      </c>
      <c r="V41" s="19">
        <f t="shared" si="0"/>
        <v>75.745863381508258</v>
      </c>
      <c r="W41" s="8">
        <v>0</v>
      </c>
      <c r="X41" s="2"/>
    </row>
    <row r="42" spans="1:24" ht="66" outlineLevel="1" x14ac:dyDescent="0.35">
      <c r="A42" s="14" t="s">
        <v>37</v>
      </c>
      <c r="B42" s="15"/>
      <c r="C42" s="15"/>
      <c r="D42" s="15"/>
      <c r="E42" s="15"/>
      <c r="F42" s="15"/>
      <c r="G42" s="8">
        <v>0</v>
      </c>
      <c r="H42" s="18">
        <v>254000</v>
      </c>
      <c r="I42" s="18">
        <v>264000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141700</v>
      </c>
      <c r="R42" s="18">
        <v>264000</v>
      </c>
      <c r="S42" s="18">
        <v>0</v>
      </c>
      <c r="T42" s="18">
        <v>0</v>
      </c>
      <c r="U42" s="18">
        <v>141700</v>
      </c>
      <c r="V42" s="19">
        <f t="shared" si="0"/>
        <v>103.93700787401573</v>
      </c>
      <c r="W42" s="8">
        <v>0</v>
      </c>
      <c r="X42" s="2"/>
    </row>
    <row r="43" spans="1:24" ht="99" outlineLevel="1" x14ac:dyDescent="0.35">
      <c r="A43" s="14" t="s">
        <v>38</v>
      </c>
      <c r="B43" s="15"/>
      <c r="C43" s="15"/>
      <c r="D43" s="15"/>
      <c r="E43" s="15"/>
      <c r="F43" s="15"/>
      <c r="G43" s="8">
        <v>0</v>
      </c>
      <c r="H43" s="18">
        <v>300000</v>
      </c>
      <c r="I43" s="18">
        <v>26341.29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298707.8</v>
      </c>
      <c r="R43" s="18">
        <v>25781.79</v>
      </c>
      <c r="S43" s="18">
        <v>0</v>
      </c>
      <c r="T43" s="18">
        <v>0</v>
      </c>
      <c r="U43" s="18">
        <v>298707.8</v>
      </c>
      <c r="V43" s="19">
        <f t="shared" si="0"/>
        <v>8.5939300000000003</v>
      </c>
      <c r="W43" s="8">
        <v>0</v>
      </c>
      <c r="X43" s="2"/>
    </row>
    <row r="44" spans="1:24" ht="66" x14ac:dyDescent="0.35">
      <c r="A44" s="12" t="s">
        <v>39</v>
      </c>
      <c r="B44" s="13"/>
      <c r="C44" s="13"/>
      <c r="D44" s="13"/>
      <c r="E44" s="13"/>
      <c r="F44" s="13"/>
      <c r="G44" s="10">
        <v>0</v>
      </c>
      <c r="H44" s="16">
        <f>H45</f>
        <v>210000</v>
      </c>
      <c r="I44" s="16">
        <f>I45</f>
        <v>1072827.32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397253.65</v>
      </c>
      <c r="R44" s="16">
        <v>1072827.32</v>
      </c>
      <c r="S44" s="16">
        <v>0</v>
      </c>
      <c r="T44" s="16">
        <v>0</v>
      </c>
      <c r="U44" s="16">
        <v>397253.65</v>
      </c>
      <c r="V44" s="17">
        <f t="shared" si="0"/>
        <v>510.87015238095239</v>
      </c>
      <c r="W44" s="8">
        <v>0</v>
      </c>
      <c r="X44" s="2"/>
    </row>
    <row r="45" spans="1:24" ht="49.5" outlineLevel="1" x14ac:dyDescent="0.35">
      <c r="A45" s="14" t="s">
        <v>40</v>
      </c>
      <c r="B45" s="15"/>
      <c r="C45" s="15"/>
      <c r="D45" s="15"/>
      <c r="E45" s="15"/>
      <c r="F45" s="15"/>
      <c r="G45" s="8">
        <v>0</v>
      </c>
      <c r="H45" s="18">
        <v>210000</v>
      </c>
      <c r="I45" s="18">
        <v>1072827.32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397253.65</v>
      </c>
      <c r="R45" s="18">
        <v>1072827.32</v>
      </c>
      <c r="S45" s="18">
        <v>0</v>
      </c>
      <c r="T45" s="18">
        <v>0</v>
      </c>
      <c r="U45" s="18">
        <v>397253.65</v>
      </c>
      <c r="V45" s="19">
        <f t="shared" si="0"/>
        <v>510.87015238095239</v>
      </c>
      <c r="W45" s="8">
        <v>0</v>
      </c>
      <c r="X45" s="2"/>
    </row>
    <row r="46" spans="1:24" ht="82.5" x14ac:dyDescent="0.35">
      <c r="A46" s="12" t="s">
        <v>41</v>
      </c>
      <c r="B46" s="13"/>
      <c r="C46" s="13"/>
      <c r="D46" s="13"/>
      <c r="E46" s="13"/>
      <c r="F46" s="13"/>
      <c r="G46" s="10">
        <v>0</v>
      </c>
      <c r="H46" s="16">
        <f>SUM(H47:H49)</f>
        <v>264800</v>
      </c>
      <c r="I46" s="16">
        <f>SUM(I47:I49)</f>
        <v>190000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408008</v>
      </c>
      <c r="R46" s="16">
        <v>159690</v>
      </c>
      <c r="S46" s="16">
        <v>0</v>
      </c>
      <c r="T46" s="16">
        <v>0</v>
      </c>
      <c r="U46" s="16">
        <v>408008</v>
      </c>
      <c r="V46" s="17">
        <f t="shared" si="0"/>
        <v>60.305891238670696</v>
      </c>
      <c r="W46" s="8">
        <v>0</v>
      </c>
      <c r="X46" s="2"/>
    </row>
    <row r="47" spans="1:24" ht="66" outlineLevel="1" x14ac:dyDescent="0.35">
      <c r="A47" s="14" t="s">
        <v>42</v>
      </c>
      <c r="B47" s="15"/>
      <c r="C47" s="15"/>
      <c r="D47" s="15"/>
      <c r="E47" s="15"/>
      <c r="F47" s="15"/>
      <c r="G47" s="8">
        <v>0</v>
      </c>
      <c r="H47" s="18">
        <v>50000</v>
      </c>
      <c r="I47" s="18">
        <v>50000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163208</v>
      </c>
      <c r="R47" s="18">
        <v>49690</v>
      </c>
      <c r="S47" s="18">
        <v>0</v>
      </c>
      <c r="T47" s="18">
        <v>0</v>
      </c>
      <c r="U47" s="18">
        <v>163208</v>
      </c>
      <c r="V47" s="19">
        <f t="shared" si="0"/>
        <v>99.38</v>
      </c>
      <c r="W47" s="8">
        <v>0</v>
      </c>
      <c r="X47" s="2"/>
    </row>
    <row r="48" spans="1:24" ht="49.5" outlineLevel="1" x14ac:dyDescent="0.35">
      <c r="A48" s="14" t="s">
        <v>43</v>
      </c>
      <c r="B48" s="15"/>
      <c r="C48" s="15"/>
      <c r="D48" s="15"/>
      <c r="E48" s="15"/>
      <c r="F48" s="15"/>
      <c r="G48" s="8">
        <v>0</v>
      </c>
      <c r="H48" s="18">
        <v>60000</v>
      </c>
      <c r="I48" s="18">
        <v>30000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90000</v>
      </c>
      <c r="R48" s="18">
        <v>0</v>
      </c>
      <c r="S48" s="18">
        <v>0</v>
      </c>
      <c r="T48" s="18">
        <v>0</v>
      </c>
      <c r="U48" s="18">
        <v>90000</v>
      </c>
      <c r="V48" s="19">
        <f t="shared" si="0"/>
        <v>0</v>
      </c>
      <c r="W48" s="8">
        <v>0</v>
      </c>
      <c r="X48" s="2"/>
    </row>
    <row r="49" spans="1:24" ht="99" outlineLevel="1" x14ac:dyDescent="0.35">
      <c r="A49" s="14" t="s">
        <v>44</v>
      </c>
      <c r="B49" s="15"/>
      <c r="C49" s="15"/>
      <c r="D49" s="15"/>
      <c r="E49" s="15"/>
      <c r="F49" s="15"/>
      <c r="G49" s="8">
        <v>0</v>
      </c>
      <c r="H49" s="18">
        <v>154800</v>
      </c>
      <c r="I49" s="18">
        <v>110000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154800</v>
      </c>
      <c r="R49" s="18">
        <v>110000</v>
      </c>
      <c r="S49" s="18">
        <v>0</v>
      </c>
      <c r="T49" s="18">
        <v>0</v>
      </c>
      <c r="U49" s="18">
        <v>154800</v>
      </c>
      <c r="V49" s="19">
        <f t="shared" si="0"/>
        <v>71.059431524547804</v>
      </c>
      <c r="W49" s="8">
        <v>0</v>
      </c>
      <c r="X49" s="2"/>
    </row>
    <row r="50" spans="1:24" ht="66" x14ac:dyDescent="0.35">
      <c r="A50" s="12" t="s">
        <v>45</v>
      </c>
      <c r="B50" s="13"/>
      <c r="C50" s="13"/>
      <c r="D50" s="13"/>
      <c r="E50" s="13"/>
      <c r="F50" s="13"/>
      <c r="G50" s="10">
        <v>0</v>
      </c>
      <c r="H50" s="16">
        <f>SUM(H51:H54)</f>
        <v>55126592.710000008</v>
      </c>
      <c r="I50" s="16">
        <f>SUM(I51:I54)</f>
        <v>59634638.299999997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48714660.609999999</v>
      </c>
      <c r="R50" s="16">
        <v>57553694.960000001</v>
      </c>
      <c r="S50" s="16">
        <v>0</v>
      </c>
      <c r="T50" s="16">
        <v>0</v>
      </c>
      <c r="U50" s="16">
        <v>48714660.609999999</v>
      </c>
      <c r="V50" s="17">
        <f t="shared" si="0"/>
        <v>104.40277936778726</v>
      </c>
      <c r="W50" s="8">
        <v>0</v>
      </c>
      <c r="X50" s="2"/>
    </row>
    <row r="51" spans="1:24" ht="66" outlineLevel="1" x14ac:dyDescent="0.35">
      <c r="A51" s="14" t="s">
        <v>46</v>
      </c>
      <c r="B51" s="15"/>
      <c r="C51" s="15"/>
      <c r="D51" s="15"/>
      <c r="E51" s="15"/>
      <c r="F51" s="15"/>
      <c r="G51" s="8">
        <v>0</v>
      </c>
      <c r="H51" s="18">
        <v>41117319.020000003</v>
      </c>
      <c r="I51" s="18">
        <v>42943642.399999999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43010069.670000002</v>
      </c>
      <c r="R51" s="18">
        <v>42553305.710000001</v>
      </c>
      <c r="S51" s="18">
        <v>0</v>
      </c>
      <c r="T51" s="18">
        <v>0</v>
      </c>
      <c r="U51" s="18">
        <v>43010069.670000002</v>
      </c>
      <c r="V51" s="19">
        <f t="shared" si="0"/>
        <v>103.49241323176133</v>
      </c>
      <c r="W51" s="8">
        <v>0</v>
      </c>
      <c r="X51" s="2"/>
    </row>
    <row r="52" spans="1:24" ht="115.5" outlineLevel="1" x14ac:dyDescent="0.35">
      <c r="A52" s="14" t="s">
        <v>47</v>
      </c>
      <c r="B52" s="15"/>
      <c r="C52" s="15"/>
      <c r="D52" s="15"/>
      <c r="E52" s="15"/>
      <c r="F52" s="15"/>
      <c r="G52" s="8">
        <v>0</v>
      </c>
      <c r="H52" s="18">
        <v>5375003.46</v>
      </c>
      <c r="I52" s="18">
        <v>5398090.6900000004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4605422.62</v>
      </c>
      <c r="R52" s="18">
        <v>5398090.6900000004</v>
      </c>
      <c r="S52" s="18">
        <v>0</v>
      </c>
      <c r="T52" s="18">
        <v>0</v>
      </c>
      <c r="U52" s="18">
        <v>4605422.62</v>
      </c>
      <c r="V52" s="19">
        <f t="shared" si="0"/>
        <v>100.42952958396793</v>
      </c>
      <c r="W52" s="8">
        <v>0</v>
      </c>
      <c r="X52" s="2"/>
    </row>
    <row r="53" spans="1:24" ht="49.5" outlineLevel="1" x14ac:dyDescent="0.35">
      <c r="A53" s="14" t="s">
        <v>48</v>
      </c>
      <c r="B53" s="15"/>
      <c r="C53" s="15"/>
      <c r="D53" s="15"/>
      <c r="E53" s="15"/>
      <c r="F53" s="15"/>
      <c r="G53" s="8">
        <v>0</v>
      </c>
      <c r="H53" s="18">
        <v>405404</v>
      </c>
      <c r="I53" s="18">
        <v>652459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800136</v>
      </c>
      <c r="R53" s="18">
        <v>651457</v>
      </c>
      <c r="S53" s="18">
        <v>0</v>
      </c>
      <c r="T53" s="18">
        <v>0</v>
      </c>
      <c r="U53" s="18">
        <v>800136</v>
      </c>
      <c r="V53" s="19">
        <f t="shared" si="0"/>
        <v>160.69328373671695</v>
      </c>
      <c r="W53" s="8">
        <v>0</v>
      </c>
      <c r="X53" s="2"/>
    </row>
    <row r="54" spans="1:24" ht="81.75" customHeight="1" outlineLevel="1" x14ac:dyDescent="0.35">
      <c r="A54" s="22" t="s">
        <v>66</v>
      </c>
      <c r="B54" s="15"/>
      <c r="C54" s="15"/>
      <c r="D54" s="15"/>
      <c r="E54" s="15"/>
      <c r="F54" s="15"/>
      <c r="G54" s="8"/>
      <c r="H54" s="18">
        <v>8228866.2300000004</v>
      </c>
      <c r="I54" s="18">
        <v>10640446.210000001</v>
      </c>
      <c r="J54" s="18"/>
      <c r="K54" s="18"/>
      <c r="L54" s="18"/>
      <c r="M54" s="18"/>
      <c r="N54" s="18"/>
      <c r="O54" s="18"/>
      <c r="P54" s="18"/>
      <c r="Q54" s="18"/>
      <c r="R54" s="18">
        <v>8950841.5600000005</v>
      </c>
      <c r="S54" s="18"/>
      <c r="T54" s="18"/>
      <c r="U54" s="18"/>
      <c r="V54" s="19">
        <f t="shared" si="0"/>
        <v>108.77369141532394</v>
      </c>
      <c r="W54" s="8"/>
      <c r="X54" s="2"/>
    </row>
    <row r="55" spans="1:24" ht="66" x14ac:dyDescent="0.35">
      <c r="A55" s="12" t="s">
        <v>49</v>
      </c>
      <c r="B55" s="13"/>
      <c r="C55" s="13"/>
      <c r="D55" s="13"/>
      <c r="E55" s="13"/>
      <c r="F55" s="13"/>
      <c r="G55" s="10">
        <v>0</v>
      </c>
      <c r="H55" s="16">
        <f>SUM(H56:H58)</f>
        <v>119400</v>
      </c>
      <c r="I55" s="16">
        <f>SUM(I56:I58)</f>
        <v>84884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104400</v>
      </c>
      <c r="R55" s="16">
        <v>84884</v>
      </c>
      <c r="S55" s="16">
        <v>0</v>
      </c>
      <c r="T55" s="16">
        <v>0</v>
      </c>
      <c r="U55" s="16">
        <v>104400</v>
      </c>
      <c r="V55" s="17">
        <f t="shared" si="0"/>
        <v>71.092127303182579</v>
      </c>
      <c r="W55" s="8">
        <v>0</v>
      </c>
      <c r="X55" s="2"/>
    </row>
    <row r="56" spans="1:24" ht="33" outlineLevel="1" x14ac:dyDescent="0.35">
      <c r="A56" s="14" t="s">
        <v>50</v>
      </c>
      <c r="B56" s="15"/>
      <c r="C56" s="15"/>
      <c r="D56" s="15"/>
      <c r="E56" s="15"/>
      <c r="F56" s="15"/>
      <c r="G56" s="8">
        <v>0</v>
      </c>
      <c r="H56" s="18">
        <v>89400</v>
      </c>
      <c r="I56" s="18">
        <v>62884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74400</v>
      </c>
      <c r="R56" s="18">
        <v>62884</v>
      </c>
      <c r="S56" s="18">
        <v>0</v>
      </c>
      <c r="T56" s="18">
        <v>0</v>
      </c>
      <c r="U56" s="18">
        <v>74400</v>
      </c>
      <c r="V56" s="19">
        <f t="shared" si="0"/>
        <v>70.340044742729305</v>
      </c>
      <c r="W56" s="8">
        <v>0</v>
      </c>
      <c r="X56" s="2"/>
    </row>
    <row r="57" spans="1:24" ht="33" outlineLevel="1" x14ac:dyDescent="0.35">
      <c r="A57" s="14" t="s">
        <v>51</v>
      </c>
      <c r="B57" s="15"/>
      <c r="C57" s="15"/>
      <c r="D57" s="15"/>
      <c r="E57" s="15"/>
      <c r="F57" s="15"/>
      <c r="G57" s="8">
        <v>0</v>
      </c>
      <c r="H57" s="18">
        <v>20000</v>
      </c>
      <c r="I57" s="18">
        <v>12000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20000</v>
      </c>
      <c r="R57" s="18">
        <v>12000</v>
      </c>
      <c r="S57" s="18">
        <v>0</v>
      </c>
      <c r="T57" s="18">
        <v>0</v>
      </c>
      <c r="U57" s="18">
        <v>20000</v>
      </c>
      <c r="V57" s="19">
        <f t="shared" si="0"/>
        <v>60</v>
      </c>
      <c r="W57" s="8">
        <v>0</v>
      </c>
      <c r="X57" s="2"/>
    </row>
    <row r="58" spans="1:24" ht="33" outlineLevel="1" x14ac:dyDescent="0.35">
      <c r="A58" s="14" t="s">
        <v>52</v>
      </c>
      <c r="B58" s="15"/>
      <c r="C58" s="15"/>
      <c r="D58" s="15"/>
      <c r="E58" s="15"/>
      <c r="F58" s="15"/>
      <c r="G58" s="8">
        <v>0</v>
      </c>
      <c r="H58" s="18">
        <v>10000</v>
      </c>
      <c r="I58" s="18">
        <v>10000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10000</v>
      </c>
      <c r="R58" s="18">
        <v>10000</v>
      </c>
      <c r="S58" s="18">
        <v>0</v>
      </c>
      <c r="T58" s="18">
        <v>0</v>
      </c>
      <c r="U58" s="18">
        <v>10000</v>
      </c>
      <c r="V58" s="19">
        <f t="shared" si="0"/>
        <v>100</v>
      </c>
      <c r="W58" s="8">
        <v>0</v>
      </c>
      <c r="X58" s="2"/>
    </row>
    <row r="59" spans="1:24" ht="99" x14ac:dyDescent="0.35">
      <c r="A59" s="12" t="s">
        <v>53</v>
      </c>
      <c r="B59" s="13"/>
      <c r="C59" s="13"/>
      <c r="D59" s="13"/>
      <c r="E59" s="13"/>
      <c r="F59" s="13"/>
      <c r="G59" s="10">
        <v>0</v>
      </c>
      <c r="H59" s="16">
        <f>H60</f>
        <v>13500</v>
      </c>
      <c r="I59" s="16">
        <f>I60</f>
        <v>13500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1500</v>
      </c>
      <c r="R59" s="16">
        <v>13500</v>
      </c>
      <c r="S59" s="16">
        <v>0</v>
      </c>
      <c r="T59" s="16">
        <v>0</v>
      </c>
      <c r="U59" s="16">
        <v>1500</v>
      </c>
      <c r="V59" s="17">
        <f t="shared" si="0"/>
        <v>100</v>
      </c>
      <c r="W59" s="8">
        <v>0</v>
      </c>
      <c r="X59" s="2"/>
    </row>
    <row r="60" spans="1:24" ht="33" outlineLevel="1" x14ac:dyDescent="0.35">
      <c r="A60" s="14" t="s">
        <v>54</v>
      </c>
      <c r="B60" s="15"/>
      <c r="C60" s="15"/>
      <c r="D60" s="15"/>
      <c r="E60" s="15"/>
      <c r="F60" s="15"/>
      <c r="G60" s="8">
        <v>0</v>
      </c>
      <c r="H60" s="18">
        <v>13500</v>
      </c>
      <c r="I60" s="18">
        <v>13500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1500</v>
      </c>
      <c r="R60" s="18">
        <v>13500</v>
      </c>
      <c r="S60" s="18">
        <v>0</v>
      </c>
      <c r="T60" s="18">
        <v>0</v>
      </c>
      <c r="U60" s="18">
        <v>1500</v>
      </c>
      <c r="V60" s="19">
        <f t="shared" si="0"/>
        <v>100</v>
      </c>
      <c r="W60" s="8">
        <v>0</v>
      </c>
      <c r="X60" s="2"/>
    </row>
    <row r="61" spans="1:24" ht="66" outlineLevel="1" x14ac:dyDescent="0.35">
      <c r="A61" s="12" t="s">
        <v>62</v>
      </c>
      <c r="B61" s="13"/>
      <c r="C61" s="13"/>
      <c r="D61" s="13"/>
      <c r="E61" s="13"/>
      <c r="F61" s="13"/>
      <c r="G61" s="10"/>
      <c r="H61" s="16">
        <f>SUM(H62:H63)</f>
        <v>177260</v>
      </c>
      <c r="I61" s="16">
        <f t="shared" ref="I61:Q61" si="1">SUM(I62:I63)</f>
        <v>0</v>
      </c>
      <c r="J61" s="16">
        <f t="shared" si="1"/>
        <v>0</v>
      </c>
      <c r="K61" s="16">
        <f t="shared" si="1"/>
        <v>0</v>
      </c>
      <c r="L61" s="16">
        <f t="shared" si="1"/>
        <v>0</v>
      </c>
      <c r="M61" s="16">
        <f t="shared" si="1"/>
        <v>0</v>
      </c>
      <c r="N61" s="16">
        <f t="shared" si="1"/>
        <v>0</v>
      </c>
      <c r="O61" s="16">
        <f t="shared" si="1"/>
        <v>0</v>
      </c>
      <c r="P61" s="16">
        <f t="shared" si="1"/>
        <v>0</v>
      </c>
      <c r="Q61" s="16">
        <f t="shared" si="1"/>
        <v>0</v>
      </c>
      <c r="R61" s="16">
        <v>0</v>
      </c>
      <c r="S61" s="16"/>
      <c r="T61" s="16"/>
      <c r="U61" s="16"/>
      <c r="V61" s="17">
        <f t="shared" si="0"/>
        <v>0</v>
      </c>
      <c r="W61" s="8"/>
      <c r="X61" s="2"/>
    </row>
    <row r="62" spans="1:24" ht="33" outlineLevel="1" x14ac:dyDescent="0.35">
      <c r="A62" s="14" t="s">
        <v>63</v>
      </c>
      <c r="B62" s="15"/>
      <c r="C62" s="15"/>
      <c r="D62" s="15"/>
      <c r="E62" s="15"/>
      <c r="F62" s="15"/>
      <c r="G62" s="8"/>
      <c r="H62" s="18">
        <v>140000</v>
      </c>
      <c r="I62" s="18">
        <v>0</v>
      </c>
      <c r="J62" s="18"/>
      <c r="K62" s="18"/>
      <c r="L62" s="18"/>
      <c r="M62" s="18"/>
      <c r="N62" s="18"/>
      <c r="O62" s="18"/>
      <c r="P62" s="18"/>
      <c r="Q62" s="18"/>
      <c r="R62" s="18">
        <v>0</v>
      </c>
      <c r="S62" s="18"/>
      <c r="T62" s="18"/>
      <c r="U62" s="18"/>
      <c r="V62" s="19">
        <f t="shared" si="0"/>
        <v>0</v>
      </c>
      <c r="W62" s="8"/>
      <c r="X62" s="2"/>
    </row>
    <row r="63" spans="1:24" ht="49.5" outlineLevel="1" x14ac:dyDescent="0.35">
      <c r="A63" s="14" t="s">
        <v>64</v>
      </c>
      <c r="B63" s="15"/>
      <c r="C63" s="15"/>
      <c r="D63" s="15"/>
      <c r="E63" s="15"/>
      <c r="F63" s="15"/>
      <c r="G63" s="8"/>
      <c r="H63" s="18">
        <v>37260</v>
      </c>
      <c r="I63" s="18">
        <v>0</v>
      </c>
      <c r="J63" s="18"/>
      <c r="K63" s="18"/>
      <c r="L63" s="18"/>
      <c r="M63" s="18"/>
      <c r="N63" s="18"/>
      <c r="O63" s="18"/>
      <c r="P63" s="18"/>
      <c r="Q63" s="18"/>
      <c r="R63" s="18">
        <v>0</v>
      </c>
      <c r="S63" s="18"/>
      <c r="T63" s="18"/>
      <c r="U63" s="18"/>
      <c r="V63" s="19">
        <f t="shared" si="0"/>
        <v>0</v>
      </c>
      <c r="W63" s="8"/>
      <c r="X63" s="2"/>
    </row>
    <row r="64" spans="1:24" ht="66" x14ac:dyDescent="0.35">
      <c r="A64" s="12" t="s">
        <v>55</v>
      </c>
      <c r="B64" s="13"/>
      <c r="C64" s="13"/>
      <c r="D64" s="13"/>
      <c r="E64" s="13"/>
      <c r="F64" s="13"/>
      <c r="G64" s="10">
        <v>0</v>
      </c>
      <c r="H64" s="16">
        <f>H65</f>
        <v>228300</v>
      </c>
      <c r="I64" s="16">
        <f>I65</f>
        <v>260750.04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254197.46</v>
      </c>
      <c r="R64" s="16">
        <v>249450.04</v>
      </c>
      <c r="S64" s="16">
        <v>0</v>
      </c>
      <c r="T64" s="16">
        <v>0</v>
      </c>
      <c r="U64" s="16">
        <v>254197.46</v>
      </c>
      <c r="V64" s="17">
        <f t="shared" si="0"/>
        <v>109.26414367060886</v>
      </c>
      <c r="W64" s="8">
        <v>0</v>
      </c>
      <c r="X64" s="2"/>
    </row>
    <row r="65" spans="1:24" ht="49.5" outlineLevel="1" x14ac:dyDescent="0.35">
      <c r="A65" s="14" t="s">
        <v>56</v>
      </c>
      <c r="B65" s="15"/>
      <c r="C65" s="15"/>
      <c r="D65" s="15"/>
      <c r="E65" s="15"/>
      <c r="F65" s="15"/>
      <c r="G65" s="8">
        <v>0</v>
      </c>
      <c r="H65" s="18">
        <v>228300</v>
      </c>
      <c r="I65" s="18">
        <v>260750.04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254197.46</v>
      </c>
      <c r="R65" s="18">
        <v>249450.04</v>
      </c>
      <c r="S65" s="18">
        <v>0</v>
      </c>
      <c r="T65" s="18">
        <v>0</v>
      </c>
      <c r="U65" s="18">
        <v>254197.46</v>
      </c>
      <c r="V65" s="19">
        <f t="shared" si="0"/>
        <v>109.26414367060886</v>
      </c>
      <c r="W65" s="8">
        <v>0</v>
      </c>
      <c r="X65" s="2"/>
    </row>
    <row r="66" spans="1:24" ht="33" x14ac:dyDescent="0.35">
      <c r="A66" s="12" t="s">
        <v>57</v>
      </c>
      <c r="B66" s="13"/>
      <c r="C66" s="13"/>
      <c r="D66" s="13"/>
      <c r="E66" s="13"/>
      <c r="F66" s="13"/>
      <c r="G66" s="10">
        <v>0</v>
      </c>
      <c r="H66" s="16">
        <f>H67</f>
        <v>5370785.5</v>
      </c>
      <c r="I66" s="16">
        <f>I67</f>
        <v>6062825.2000000002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5484382.6200000001</v>
      </c>
      <c r="R66" s="16">
        <v>6016957.6399999997</v>
      </c>
      <c r="S66" s="16">
        <v>0</v>
      </c>
      <c r="T66" s="16">
        <v>0</v>
      </c>
      <c r="U66" s="16">
        <v>5484382.6200000001</v>
      </c>
      <c r="V66" s="17">
        <f t="shared" si="0"/>
        <v>112.03124086783953</v>
      </c>
      <c r="W66" s="8">
        <v>0</v>
      </c>
      <c r="X66" s="2"/>
    </row>
    <row r="67" spans="1:24" ht="66" outlineLevel="1" x14ac:dyDescent="0.35">
      <c r="A67" s="14" t="s">
        <v>58</v>
      </c>
      <c r="B67" s="15"/>
      <c r="C67" s="15"/>
      <c r="D67" s="15"/>
      <c r="E67" s="15"/>
      <c r="F67" s="15"/>
      <c r="G67" s="8">
        <v>0</v>
      </c>
      <c r="H67" s="18">
        <v>5370785.5</v>
      </c>
      <c r="I67" s="18">
        <v>6062825.2000000002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5484382.6200000001</v>
      </c>
      <c r="R67" s="18">
        <v>6016957.6399999997</v>
      </c>
      <c r="S67" s="18">
        <v>0</v>
      </c>
      <c r="T67" s="18">
        <v>0</v>
      </c>
      <c r="U67" s="18">
        <v>5484382.6200000001</v>
      </c>
      <c r="V67" s="19">
        <f t="shared" si="0"/>
        <v>112.03124086783953</v>
      </c>
      <c r="W67" s="8">
        <v>0</v>
      </c>
      <c r="X67" s="2"/>
    </row>
    <row r="68" spans="1:24" ht="49.5" x14ac:dyDescent="0.35">
      <c r="A68" s="12" t="s">
        <v>59</v>
      </c>
      <c r="B68" s="13"/>
      <c r="C68" s="13"/>
      <c r="D68" s="13"/>
      <c r="E68" s="13"/>
      <c r="F68" s="13"/>
      <c r="G68" s="10">
        <v>0</v>
      </c>
      <c r="H68" s="16">
        <f>H69</f>
        <v>3037898.32</v>
      </c>
      <c r="I68" s="16">
        <f>I69</f>
        <v>4474038.37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4250939.8600000003</v>
      </c>
      <c r="R68" s="16">
        <v>3904432.17</v>
      </c>
      <c r="S68" s="16">
        <v>0</v>
      </c>
      <c r="T68" s="16">
        <v>0</v>
      </c>
      <c r="U68" s="16">
        <v>4250939.8600000003</v>
      </c>
      <c r="V68" s="17">
        <f t="shared" si="0"/>
        <v>128.52412288769429</v>
      </c>
      <c r="W68" s="8">
        <v>0</v>
      </c>
      <c r="X68" s="2"/>
    </row>
    <row r="69" spans="1:24" ht="49.5" outlineLevel="1" x14ac:dyDescent="0.35">
      <c r="A69" s="14" t="s">
        <v>60</v>
      </c>
      <c r="B69" s="15"/>
      <c r="C69" s="15"/>
      <c r="D69" s="15"/>
      <c r="E69" s="15"/>
      <c r="F69" s="15"/>
      <c r="G69" s="8">
        <v>0</v>
      </c>
      <c r="H69" s="18">
        <v>3037898.32</v>
      </c>
      <c r="I69" s="18">
        <v>4474038.37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4250939.8600000003</v>
      </c>
      <c r="R69" s="18">
        <v>3904432.17</v>
      </c>
      <c r="S69" s="18">
        <v>0</v>
      </c>
      <c r="T69" s="18">
        <v>0</v>
      </c>
      <c r="U69" s="18">
        <v>4250939.8600000003</v>
      </c>
      <c r="V69" s="19">
        <f t="shared" si="0"/>
        <v>128.52412288769429</v>
      </c>
      <c r="W69" s="8">
        <v>0</v>
      </c>
      <c r="X69" s="2"/>
    </row>
    <row r="70" spans="1:24" ht="19.5" customHeight="1" x14ac:dyDescent="0.35">
      <c r="A70" s="38" t="s">
        <v>2</v>
      </c>
      <c r="B70" s="39"/>
      <c r="C70" s="39"/>
      <c r="D70" s="39"/>
      <c r="E70" s="39"/>
      <c r="F70" s="39"/>
      <c r="G70" s="11">
        <v>0</v>
      </c>
      <c r="H70" s="20">
        <f>H7+H17+H27+H35+H39+H44+H46+H50+H55+H59+H61+H64+H66+H68</f>
        <v>352237858.39000005</v>
      </c>
      <c r="I70" s="20">
        <f>I7+I17+I27+I35+I39+I44+I46+I50+I55+I59+I61+I64+I66+I68</f>
        <v>397872952.99000007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327819912.06</v>
      </c>
      <c r="R70" s="20">
        <v>382845987.69999999</v>
      </c>
      <c r="S70" s="20">
        <v>0</v>
      </c>
      <c r="T70" s="20">
        <v>0</v>
      </c>
      <c r="U70" s="20">
        <v>327819912.06</v>
      </c>
      <c r="V70" s="17">
        <f t="shared" si="0"/>
        <v>108.68961940942488</v>
      </c>
      <c r="W70" s="9">
        <v>0</v>
      </c>
      <c r="X70" s="2"/>
    </row>
    <row r="71" spans="1:24" ht="12.75" customHeight="1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 t="s">
        <v>1</v>
      </c>
      <c r="R71" s="2"/>
      <c r="S71" s="2"/>
      <c r="T71" s="2"/>
      <c r="U71" s="2" t="s">
        <v>1</v>
      </c>
      <c r="V71" s="2"/>
      <c r="W71" s="2"/>
      <c r="X71" s="2"/>
    </row>
    <row r="72" spans="1:24" ht="15.25" customHeight="1" x14ac:dyDescent="0.35">
      <c r="A72" s="36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"/>
      <c r="S72" s="3"/>
      <c r="T72" s="3"/>
      <c r="U72" s="3"/>
      <c r="V72" s="3"/>
      <c r="W72" s="3"/>
      <c r="X72" s="2"/>
    </row>
  </sheetData>
  <mergeCells count="25">
    <mergeCell ref="A72:Q72"/>
    <mergeCell ref="A70:F70"/>
    <mergeCell ref="K5:K6"/>
    <mergeCell ref="L5:L6"/>
    <mergeCell ref="M5:M6"/>
    <mergeCell ref="N5:N6"/>
    <mergeCell ref="O5:O6"/>
    <mergeCell ref="P5:P6"/>
    <mergeCell ref="A5:A6"/>
    <mergeCell ref="I5:I6"/>
    <mergeCell ref="J5:J6"/>
    <mergeCell ref="C5:C6"/>
    <mergeCell ref="D5:D6"/>
    <mergeCell ref="E5:E6"/>
    <mergeCell ref="F5:F6"/>
    <mergeCell ref="G5:G6"/>
    <mergeCell ref="W5:W6"/>
    <mergeCell ref="A1:I1"/>
    <mergeCell ref="A4:U4"/>
    <mergeCell ref="R5:R6"/>
    <mergeCell ref="B5:B6"/>
    <mergeCell ref="T5:T6"/>
    <mergeCell ref="H5:H6"/>
    <mergeCell ref="A2:V3"/>
    <mergeCell ref="V5:V6"/>
  </mergeCells>
  <pageMargins left="0.59027779999999996" right="0.59027779999999996" top="0.59027779999999996" bottom="0.59027779999999996" header="0.39374999999999999" footer="0.39374999999999999"/>
  <pageSetup paperSize="9" scale="61" fitToHeight="2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2A8C8976-06B8-4913-AFA4-96DA204CB66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Жаринова</dc:creator>
  <cp:lastModifiedBy>Рыбина</cp:lastModifiedBy>
  <cp:lastPrinted>2022-03-22T06:27:20Z</cp:lastPrinted>
  <dcterms:created xsi:type="dcterms:W3CDTF">2020-03-06T06:55:00Z</dcterms:created>
  <dcterms:modified xsi:type="dcterms:W3CDTF">2022-04-21T06:51:22Z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25.06.2019 13_00_03)(2).xlsx</vt:lpwstr>
  </property>
  <property fmtid="{D5CDD505-2E9C-101B-9397-08002B2CF9AE}" pid="3" name="Название отчета">
    <vt:lpwstr>Вариант (новый от 25.06.2019 13_00_03)(2).xlsx</vt:lpwstr>
  </property>
  <property fmtid="{D5CDD505-2E9C-101B-9397-08002B2CF9AE}" pid="4" name="Версия клиента">
    <vt:lpwstr>19.1.8.1300</vt:lpwstr>
  </property>
  <property fmtid="{D5CDD505-2E9C-101B-9397-08002B2CF9AE}" pid="5" name="Версия базы">
    <vt:lpwstr>19.1.1403.3196159</vt:lpwstr>
  </property>
  <property fmtid="{D5CDD505-2E9C-101B-9397-08002B2CF9AE}" pid="6" name="Тип сервера">
    <vt:lpwstr>MSSQL</vt:lpwstr>
  </property>
  <property fmtid="{D5CDD505-2E9C-101B-9397-08002B2CF9AE}" pid="7" name="Сервер">
    <vt:lpwstr>sql</vt:lpwstr>
  </property>
  <property fmtid="{D5CDD505-2E9C-101B-9397-08002B2CF9AE}" pid="8" name="База">
    <vt:lpwstr>budget_2019</vt:lpwstr>
  </property>
  <property fmtid="{D5CDD505-2E9C-101B-9397-08002B2CF9AE}" pid="9" name="Пользователь">
    <vt:lpwstr>жаринова</vt:lpwstr>
  </property>
  <property fmtid="{D5CDD505-2E9C-101B-9397-08002B2CF9AE}" pid="10" name="Шаблон">
    <vt:lpwstr>sqr_info_isp_budg_2019</vt:lpwstr>
  </property>
  <property fmtid="{D5CDD505-2E9C-101B-9397-08002B2CF9AE}" pid="11" name="Локальная база">
    <vt:lpwstr>используется</vt:lpwstr>
  </property>
</Properties>
</file>