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Годовой отчет 2021 год\НА САЙТ\"/>
    </mc:Choice>
  </mc:AlternateContent>
  <bookViews>
    <workbookView xWindow="0" yWindow="0" windowWidth="28800" windowHeight="11840"/>
  </bookViews>
  <sheets>
    <sheet name="Расходы" sheetId="3" r:id="rId1"/>
  </sheets>
  <definedNames>
    <definedName name="_xlnm.Print_Titles" localSheetId="0">Расходы!$1:$14</definedName>
  </definedNames>
  <calcPr calcId="152511"/>
</workbook>
</file>

<file path=xl/calcChain.xml><?xml version="1.0" encoding="utf-8"?>
<calcChain xmlns="http://schemas.openxmlformats.org/spreadsheetml/2006/main">
  <c r="F17" i="3" l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15" i="3"/>
  <c r="D49" i="3" l="1"/>
  <c r="D45" i="3"/>
  <c r="D43" i="3"/>
  <c r="D36" i="3"/>
  <c r="D32" i="3"/>
  <c r="D15" i="3" s="1"/>
  <c r="D27" i="3"/>
  <c r="D25" i="3"/>
  <c r="D17" i="3"/>
  <c r="C15" i="3"/>
  <c r="C49" i="3"/>
  <c r="C45" i="3"/>
  <c r="C43" i="3"/>
  <c r="C36" i="3"/>
  <c r="C32" i="3"/>
  <c r="C27" i="3"/>
  <c r="C25" i="3"/>
  <c r="C17" i="3"/>
</calcChain>
</file>

<file path=xl/sharedStrings.xml><?xml version="1.0" encoding="utf-8"?>
<sst xmlns="http://schemas.openxmlformats.org/spreadsheetml/2006/main" count="93" uniqueCount="92">
  <si>
    <t>Наименование показателя</t>
  </si>
  <si>
    <t>1</t>
  </si>
  <si>
    <t>2</t>
  </si>
  <si>
    <t>3</t>
  </si>
  <si>
    <t>4</t>
  </si>
  <si>
    <t>5</t>
  </si>
  <si>
    <t>6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</si>
  <si>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</si>
  <si>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</si>
  <si>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</si>
  <si>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</si>
  <si>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</si>
  <si>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</si>
  <si>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</si>
  <si>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</si>
  <si>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</si>
  <si>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</si>
  <si>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</si>
  <si>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</si>
  <si>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</si>
  <si>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</si>
  <si>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>Резервные фонды</t>
  </si>
  <si>
    <t xml:space="preserve"> 000 0111 0000000000 000</t>
  </si>
  <si>
    <t>Другие общегосударственные вопросы</t>
  </si>
  <si>
    <t xml:space="preserve"> 000 0113 0000000000 000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</si>
  <si>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</si>
  <si>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</si>
  <si>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</si>
  <si>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</si>
  <si>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</si>
  <si>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</si>
  <si>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</si>
  <si>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</si>
  <si>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>Транспорт</t>
  </si>
  <si>
    <t xml:space="preserve"> 000 0408 0000000000 000</t>
  </si>
  <si>
    <t>Дорожное хозяйство (дорожные фонды)</t>
  </si>
  <si>
    <t xml:space="preserve"> 000 0409 0000000000 000</t>
  </si>
  <si>
    <t>Другие вопросы в области национальной экономики</t>
  </si>
  <si>
    <t xml:space="preserve"> 000 0412 0000000000 000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</si>
  <si>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</si>
  <si>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</si>
  <si>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</si>
  <si>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</si>
  <si>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>Коммунальное хозяйство</t>
  </si>
  <si>
    <t xml:space="preserve"> 000 0502 0000000000 000</t>
  </si>
  <si>
    <t>Благоустройство</t>
  </si>
  <si>
    <t xml:space="preserve"> 000 0503 0000000000 000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</si>
  <si>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</si>
  <si>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</si>
  <si>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</si>
  <si>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</si>
  <si>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>Общее образование</t>
  </si>
  <si>
    <t xml:space="preserve"> 000 0702 0000000000 000</t>
  </si>
  <si>
    <t>Дополнительное образование детей</t>
  </si>
  <si>
    <t xml:space="preserve"> 000 0703 0000000000 000</t>
  </si>
  <si>
    <t>Профессиональная подготовка, переподготовка и повышение квалификации</t>
  </si>
  <si>
    <t xml:space="preserve"> 000 0705 0000000000 000</t>
  </si>
  <si>
    <t>Молодежная политика</t>
  </si>
  <si>
    <t xml:space="preserve"> 000 0707 0000000000 000</t>
  </si>
  <si>
    <t>Другие вопросы в области образования</t>
  </si>
  <si>
    <t xml:space="preserve"> 000 0709 0000000000 000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</si>
  <si>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</si>
  <si>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</si>
  <si>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</si>
  <si>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</si>
  <si>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</si>
  <si>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</si>
  <si>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</si>
  <si>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</si>
  <si>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Социальное обеспечение населения</t>
  </si>
  <si>
    <t xml:space="preserve"> 000 1003 0000000000 000</t>
  </si>
  <si>
    <t>Охрана семьи и детства</t>
  </si>
  <si>
    <t xml:space="preserve"> 000 1004 0000000000 000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</si>
  <si>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</si>
  <si>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</si>
  <si>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</si>
  <si>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</si>
  <si>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>Приложение № 3</t>
  </si>
  <si>
    <t>к решению Совета Южского</t>
  </si>
  <si>
    <t>муниципального района</t>
  </si>
  <si>
    <t>"Об утверждении отчета</t>
  </si>
  <si>
    <t>об исполнении бюджета Южского</t>
  </si>
  <si>
    <t>за 2021 год"</t>
  </si>
  <si>
    <t>от __________________ № ____</t>
  </si>
  <si>
    <t>Расходы бюджета Южского муниципального района по разделам и подразделам классификации расходов бюджетов за 2021 год</t>
  </si>
  <si>
    <t>Утверждено на год</t>
  </si>
  <si>
    <t>Процент исполнения (%)</t>
  </si>
  <si>
    <t>Исполнено за 2021 год (руб.)</t>
  </si>
  <si>
    <t>Решением Совета Южского муниципального района от 25.12.2020 № 46 "О бюджете Южского муниципального района на 2021 год и на плановый период 2022 и 2023 годов" (руб.)</t>
  </si>
  <si>
    <t>Решением Совета Южского муниципального района от 25.12.2020 № 46 "О бюджете Южского муниципального района на 2021 год и на плановый период 2022 и 2023 годов" с учетом изменений на отчетную дату (руб.)</t>
  </si>
  <si>
    <t>000 0105 0000000000 000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</si>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</sst>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1" xfId="10" applyNumberFormat="1" applyBorder="1" applyProtection="1"/>
    <xf numFmtId="0" fontId="4" fillId="0" borderId="1" xfId="15" applyNumberFormat="1" applyBorder="1" applyProtection="1"/>
    <xf numFmtId="49" fontId="17" fillId="4" borderId="46" xfId="0" applyNumberFormat="1" applyFont="1" applyFill="1" applyBorder="1" applyAlignment="1">
      <alignment horizontal="center" vertical="center" wrapText="1"/>
    </xf>
    <xf numFmtId="0" fontId="18" fillId="0" borderId="1" xfId="55" applyNumberFormat="1" applyFont="1" applyProtection="1">
      <alignment horizontal="left" wrapText="1"/>
    </xf>
    <xf numFmtId="49" fontId="18" fillId="0" borderId="1" xfId="57" applyNumberFormat="1" applyFont="1" applyProtection="1">
      <alignment horizontal="center"/>
    </xf>
    <xf numFmtId="49" fontId="18" fillId="0" borderId="1" xfId="57" applyNumberFormat="1" applyFont="1" applyAlignment="1" applyProtection="1">
      <alignment horizontal="right"/>
    </xf>
    <xf numFmtId="0" fontId="18" fillId="0" borderId="1" xfId="58" applyNumberFormat="1" applyFont="1" applyBorder="1" applyProtection="1">
      <alignment horizontal="left"/>
    </xf>
    <xf numFmtId="49" fontId="18" fillId="0" borderId="1" xfId="59" applyNumberFormat="1" applyFont="1" applyBorder="1" applyProtection="1"/>
    <xf numFmtId="0" fontId="18" fillId="0" borderId="1" xfId="61" applyNumberFormat="1" applyFont="1" applyBorder="1" applyProtection="1"/>
    <xf numFmtId="49" fontId="18" fillId="0" borderId="46" xfId="35" applyNumberFormat="1" applyFont="1" applyBorder="1" applyProtection="1">
      <alignment horizontal="center" vertical="center" wrapText="1"/>
    </xf>
    <xf numFmtId="49" fontId="18" fillId="0" borderId="46" xfId="36" applyNumberFormat="1" applyFont="1" applyBorder="1" applyProtection="1">
      <alignment horizontal="center" vertical="center" wrapText="1"/>
    </xf>
    <xf numFmtId="0" fontId="18" fillId="0" borderId="46" xfId="43" applyNumberFormat="1" applyFont="1" applyBorder="1" applyProtection="1">
      <alignment horizontal="left" wrapText="1" indent="1"/>
    </xf>
    <xf numFmtId="49" fontId="18" fillId="0" borderId="46" xfId="50" applyNumberFormat="1" applyFont="1" applyBorder="1" applyProtection="1">
      <alignment horizontal="center"/>
    </xf>
    <xf numFmtId="0" fontId="18" fillId="0" borderId="46" xfId="48" applyNumberFormat="1" applyFont="1" applyBorder="1" applyProtection="1">
      <alignment horizontal="left" wrapText="1" indent="2"/>
    </xf>
    <xf numFmtId="4" fontId="18" fillId="0" borderId="46" xfId="40" applyNumberFormat="1" applyFont="1" applyBorder="1" applyProtection="1">
      <alignment horizontal="right"/>
    </xf>
    <xf numFmtId="0" fontId="19" fillId="0" borderId="46" xfId="62" applyNumberFormat="1" applyFont="1" applyBorder="1" applyProtection="1">
      <alignment horizontal="left" wrapText="1"/>
    </xf>
    <xf numFmtId="49" fontId="19" fillId="0" borderId="46" xfId="63" applyNumberFormat="1" applyFont="1" applyBorder="1" applyProtection="1">
      <alignment horizontal="center" wrapText="1"/>
    </xf>
    <xf numFmtId="4" fontId="19" fillId="0" borderId="46" xfId="64" applyNumberFormat="1" applyFont="1" applyBorder="1" applyProtection="1">
      <alignment horizontal="right"/>
    </xf>
    <xf numFmtId="4" fontId="19" fillId="0" borderId="46" xfId="65" applyNumberFormat="1" applyFont="1" applyBorder="1" applyProtection="1">
      <alignment horizontal="right"/>
    </xf>
    <xf numFmtId="0" fontId="19" fillId="0" borderId="46" xfId="48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/>
    </xf>
    <xf numFmtId="4" fontId="18" fillId="0" borderId="46" xfId="65" applyNumberFormat="1" applyFont="1" applyBorder="1" applyProtection="1">
      <alignment horizontal="right"/>
    </xf>
    <xf numFmtId="49" fontId="18" fillId="0" borderId="1" xfId="57" applyNumberFormat="1" applyFont="1" applyAlignment="1" applyProtection="1">
      <alignment horizontal="right"/>
    </xf>
    <xf numFmtId="0" fontId="19" fillId="0" borderId="1" xfId="1" applyNumberFormat="1" applyFont="1" applyAlignment="1" applyProtection="1">
      <alignment horizontal="center" vertical="center"/>
    </xf>
    <xf numFmtId="49" fontId="18" fillId="0" borderId="46" xfId="35" applyNumberFormat="1" applyFont="1" applyBorder="1" applyAlignment="1" applyProtection="1">
      <alignment horizontal="center" vertical="center" wrapText="1"/>
    </xf>
    <xf numFmtId="49" fontId="18" fillId="0" borderId="46" xfId="35" applyNumberFormat="1" applyFont="1" applyBorder="1" applyProtection="1">
      <alignment horizontal="center" vertical="center" wrapText="1"/>
    </xf>
    <xf numFmtId="49" fontId="18" fillId="0" borderId="46" xfId="35" applyFont="1" applyBorder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67" zoomScaleNormal="67" zoomScaleSheetLayoutView="100" workbookViewId="0">
      <selection activeCell="E42" sqref="E42"/>
    </sheetView>
  </sheetViews>
  <sheetFormatPr defaultColWidth="9.1796875" defaultRowHeight="14.5" x14ac:dyDescent="0.35"/>
  <cols>
    <col min="1" max="1" width="53.81640625" style="1" customWidth="1"/>
    <col min="2" max="2" width="34.81640625" style="1" customWidth="1"/>
    <col min="3" max="3" width="20.453125" style="1" customWidth="1"/>
    <col min="4" max="4" width="20.7265625" style="1" customWidth="1"/>
    <col min="5" max="5" width="21.1796875" style="1" customWidth="1"/>
    <col min="6" max="6" width="15.81640625" style="1" customWidth="1"/>
    <col min="7" max="7" width="9.7265625" style="1" customWidth="1"/>
    <col min="8" max="16384" width="9.1796875" style="1"/>
  </cols>
  <sheetData>
    <row r="1" spans="1:7" ht="18" x14ac:dyDescent="0.4">
      <c r="A1" s="6"/>
      <c r="B1" s="7"/>
      <c r="C1" s="7"/>
      <c r="D1" s="26" t="s">
        <v>77</v>
      </c>
      <c r="E1" s="26"/>
      <c r="F1" s="26"/>
      <c r="G1" s="2"/>
    </row>
    <row r="2" spans="1:7" ht="18" x14ac:dyDescent="0.4">
      <c r="A2" s="6"/>
      <c r="B2" s="7"/>
      <c r="C2" s="7"/>
      <c r="D2" s="26" t="s">
        <v>78</v>
      </c>
      <c r="E2" s="26"/>
      <c r="F2" s="26"/>
      <c r="G2" s="2"/>
    </row>
    <row r="3" spans="1:7" ht="18" x14ac:dyDescent="0.4">
      <c r="A3" s="6"/>
      <c r="B3" s="7"/>
      <c r="C3" s="7"/>
      <c r="D3" s="26" t="s">
        <v>79</v>
      </c>
      <c r="E3" s="26"/>
      <c r="F3" s="26"/>
      <c r="G3" s="2"/>
    </row>
    <row r="4" spans="1:7" ht="18" x14ac:dyDescent="0.4">
      <c r="A4" s="6"/>
      <c r="B4" s="7"/>
      <c r="C4" s="7"/>
      <c r="D4" s="26" t="s">
        <v>80</v>
      </c>
      <c r="E4" s="26"/>
      <c r="F4" s="26"/>
      <c r="G4" s="2"/>
    </row>
    <row r="5" spans="1:7" ht="18" x14ac:dyDescent="0.4">
      <c r="A5" s="6"/>
      <c r="B5" s="7"/>
      <c r="C5" s="7"/>
      <c r="D5" s="26" t="s">
        <v>81</v>
      </c>
      <c r="E5" s="26"/>
      <c r="F5" s="26"/>
      <c r="G5" s="2"/>
    </row>
    <row r="6" spans="1:7" ht="18" x14ac:dyDescent="0.4">
      <c r="A6" s="6"/>
      <c r="B6" s="7"/>
      <c r="C6" s="7"/>
      <c r="D6" s="26" t="s">
        <v>79</v>
      </c>
      <c r="E6" s="26"/>
      <c r="F6" s="26"/>
      <c r="G6" s="2"/>
    </row>
    <row r="7" spans="1:7" ht="18" x14ac:dyDescent="0.4">
      <c r="A7" s="6"/>
      <c r="B7" s="7"/>
      <c r="C7" s="7"/>
      <c r="D7" s="26" t="s">
        <v>82</v>
      </c>
      <c r="E7" s="26"/>
      <c r="F7" s="26"/>
      <c r="G7" s="2"/>
    </row>
    <row r="8" spans="1:7" ht="18" x14ac:dyDescent="0.4">
      <c r="A8" s="6"/>
      <c r="B8" s="7"/>
      <c r="C8" s="7"/>
      <c r="D8" s="26" t="s">
        <v>83</v>
      </c>
      <c r="E8" s="26"/>
      <c r="F8" s="26"/>
      <c r="G8" s="2"/>
    </row>
    <row r="9" spans="1:7" ht="18" x14ac:dyDescent="0.4">
      <c r="A9" s="6"/>
      <c r="B9" s="7"/>
      <c r="C9" s="7"/>
      <c r="D9" s="8"/>
      <c r="E9" s="8"/>
      <c r="F9" s="8"/>
      <c r="G9" s="2"/>
    </row>
    <row r="10" spans="1:7" ht="17.5" x14ac:dyDescent="0.35">
      <c r="A10" s="27" t="s">
        <v>84</v>
      </c>
      <c r="B10" s="27"/>
      <c r="C10" s="27"/>
      <c r="D10" s="27"/>
      <c r="E10" s="27"/>
      <c r="F10" s="27"/>
      <c r="G10" s="2"/>
    </row>
    <row r="11" spans="1:7" ht="18" x14ac:dyDescent="0.4">
      <c r="A11" s="9"/>
      <c r="B11" s="9"/>
      <c r="C11" s="10"/>
      <c r="D11" s="10"/>
      <c r="E11" s="11"/>
      <c r="F11" s="11"/>
      <c r="G11" s="2"/>
    </row>
    <row r="12" spans="1:7" ht="20.25" customHeight="1" x14ac:dyDescent="0.35">
      <c r="A12" s="29" t="s">
        <v>0</v>
      </c>
      <c r="B12" s="29" t="s">
        <v>9</v>
      </c>
      <c r="C12" s="30" t="s">
        <v>85</v>
      </c>
      <c r="D12" s="30"/>
      <c r="E12" s="28" t="s">
        <v>87</v>
      </c>
      <c r="F12" s="28" t="s">
        <v>86</v>
      </c>
      <c r="G12" s="3"/>
    </row>
    <row r="13" spans="1:7" ht="286" customHeight="1" x14ac:dyDescent="0.35">
      <c r="A13" s="30"/>
      <c r="B13" s="30"/>
      <c r="C13" s="5" t="s">
        <v>88</v>
      </c>
      <c r="D13" s="5" t="s">
        <v>89</v>
      </c>
      <c r="E13" s="28"/>
      <c r="F13" s="28"/>
      <c r="G13" s="3"/>
    </row>
    <row r="14" spans="1:7" ht="24" customHeight="1" x14ac:dyDescent="0.35">
      <c r="A14" s="12" t="s">
        <v>1</v>
      </c>
      <c r="B14" s="12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3"/>
    </row>
    <row r="15" spans="1:7" ht="33.75" customHeight="1" x14ac:dyDescent="0.35">
      <c r="A15" s="18" t="s">
        <v>10</v>
      </c>
      <c r="B15" s="19" t="s">
        <v>7</v>
      </c>
      <c r="C15" s="20">
        <f>C17+C25+C27+C32+C36+C43+C45+C49</f>
        <v>352237858.38999999</v>
      </c>
      <c r="D15" s="20">
        <f>D17+D25+D27+D32+D36+D43+D45+D49</f>
        <v>397872952.99000001</v>
      </c>
      <c r="E15" s="20">
        <v>382845987.69999999</v>
      </c>
      <c r="F15" s="21">
        <f>E15/C15*100</f>
        <v>108.68961940942489</v>
      </c>
      <c r="G15" s="4"/>
    </row>
    <row r="16" spans="1:7" ht="27" customHeight="1" x14ac:dyDescent="0.4">
      <c r="A16" s="14" t="s">
        <v>8</v>
      </c>
      <c r="B16" s="15"/>
      <c r="C16" s="15"/>
      <c r="D16" s="15"/>
      <c r="E16" s="15"/>
      <c r="F16" s="21"/>
      <c r="G16" s="4"/>
    </row>
    <row r="17" spans="1:7" ht="35" x14ac:dyDescent="0.35">
      <c r="A17" s="22" t="s">
        <v>11</v>
      </c>
      <c r="B17" s="23" t="s">
        <v>12</v>
      </c>
      <c r="C17" s="24">
        <f>SUM(C18:C24)</f>
        <v>60713229.039999999</v>
      </c>
      <c r="D17" s="24">
        <f>SUM(D18:D24)</f>
        <v>65846539.800000004</v>
      </c>
      <c r="E17" s="24">
        <v>63237528.899999999</v>
      </c>
      <c r="F17" s="21">
        <f t="shared" ref="F16:F50" si="0">E17/C17*100</f>
        <v>104.157742719197</v>
      </c>
      <c r="G17" s="4"/>
    </row>
    <row r="18" spans="1:7" ht="54" x14ac:dyDescent="0.4">
      <c r="A18" s="16" t="s">
        <v>13</v>
      </c>
      <c r="B18" s="15" t="s">
        <v>14</v>
      </c>
      <c r="C18" s="17">
        <v>1167200.49</v>
      </c>
      <c r="D18" s="17">
        <v>2000911.72</v>
      </c>
      <c r="E18" s="17">
        <v>1986217.91</v>
      </c>
      <c r="F18" s="25">
        <f t="shared" si="0"/>
        <v>170.1693862380061</v>
      </c>
      <c r="G18" s="4"/>
    </row>
    <row r="19" spans="1:7" ht="72" x14ac:dyDescent="0.4">
      <c r="A19" s="16" t="s">
        <v>15</v>
      </c>
      <c r="B19" s="15" t="s">
        <v>16</v>
      </c>
      <c r="C19" s="17">
        <v>2952493.5</v>
      </c>
      <c r="D19" s="17">
        <v>3034896.64</v>
      </c>
      <c r="E19" s="17">
        <v>2985360.28</v>
      </c>
      <c r="F19" s="25">
        <f t="shared" si="0"/>
        <v>101.11318720938758</v>
      </c>
      <c r="G19" s="4"/>
    </row>
    <row r="20" spans="1:7" ht="90" x14ac:dyDescent="0.4">
      <c r="A20" s="16" t="s">
        <v>17</v>
      </c>
      <c r="B20" s="15" t="s">
        <v>18</v>
      </c>
      <c r="C20" s="17">
        <v>19787577.940000001</v>
      </c>
      <c r="D20" s="17">
        <v>20236986.530000001</v>
      </c>
      <c r="E20" s="17">
        <v>20057586.41</v>
      </c>
      <c r="F20" s="25">
        <f t="shared" si="0"/>
        <v>101.36453521910929</v>
      </c>
      <c r="G20" s="4"/>
    </row>
    <row r="21" spans="1:7" ht="18" x14ac:dyDescent="0.4">
      <c r="A21" s="16" t="s">
        <v>91</v>
      </c>
      <c r="B21" s="15" t="s">
        <v>90</v>
      </c>
      <c r="C21" s="17">
        <v>12261.36</v>
      </c>
      <c r="D21" s="17">
        <v>0</v>
      </c>
      <c r="E21" s="17">
        <v>0</v>
      </c>
      <c r="F21" s="25">
        <f t="shared" si="0"/>
        <v>0</v>
      </c>
      <c r="G21" s="4"/>
    </row>
    <row r="22" spans="1:7" ht="72" x14ac:dyDescent="0.4">
      <c r="A22" s="16" t="s">
        <v>19</v>
      </c>
      <c r="B22" s="15" t="s">
        <v>20</v>
      </c>
      <c r="C22" s="17">
        <v>9293328.25</v>
      </c>
      <c r="D22" s="17">
        <v>10191384.310000001</v>
      </c>
      <c r="E22" s="17">
        <v>10083139.390000001</v>
      </c>
      <c r="F22" s="25">
        <f t="shared" si="0"/>
        <v>108.49868979931921</v>
      </c>
      <c r="G22" s="4"/>
    </row>
    <row r="23" spans="1:7" ht="18" x14ac:dyDescent="0.4">
      <c r="A23" s="16" t="s">
        <v>21</v>
      </c>
      <c r="B23" s="15" t="s">
        <v>22</v>
      </c>
      <c r="C23" s="17">
        <v>300000</v>
      </c>
      <c r="D23" s="17">
        <v>44974</v>
      </c>
      <c r="E23" s="17">
        <v>0</v>
      </c>
      <c r="F23" s="25">
        <f t="shared" si="0"/>
        <v>0</v>
      </c>
      <c r="G23" s="4"/>
    </row>
    <row r="24" spans="1:7" ht="18" x14ac:dyDescent="0.4">
      <c r="A24" s="16" t="s">
        <v>23</v>
      </c>
      <c r="B24" s="15" t="s">
        <v>24</v>
      </c>
      <c r="C24" s="17">
        <v>27200367.5</v>
      </c>
      <c r="D24" s="17">
        <v>30337386.600000001</v>
      </c>
      <c r="E24" s="17">
        <v>28125224.91</v>
      </c>
      <c r="F24" s="25">
        <f t="shared" si="0"/>
        <v>103.40016512644546</v>
      </c>
      <c r="G24" s="4"/>
    </row>
    <row r="25" spans="1:7" ht="52.5" x14ac:dyDescent="0.35">
      <c r="A25" s="22" t="s">
        <v>25</v>
      </c>
      <c r="B25" s="23" t="s">
        <v>26</v>
      </c>
      <c r="C25" s="24">
        <f>C26</f>
        <v>437880.11</v>
      </c>
      <c r="D25" s="24">
        <f>D26</f>
        <v>1029906.11</v>
      </c>
      <c r="E25" s="24">
        <v>756772.42</v>
      </c>
      <c r="F25" s="21">
        <f t="shared" si="0"/>
        <v>172.82639761828872</v>
      </c>
      <c r="G25" s="4"/>
    </row>
    <row r="26" spans="1:7" ht="18" x14ac:dyDescent="0.4">
      <c r="A26" s="16" t="s">
        <v>27</v>
      </c>
      <c r="B26" s="15" t="s">
        <v>28</v>
      </c>
      <c r="C26" s="17">
        <v>437880.11</v>
      </c>
      <c r="D26" s="17">
        <v>1029906.11</v>
      </c>
      <c r="E26" s="17">
        <v>756772.42</v>
      </c>
      <c r="F26" s="25">
        <f t="shared" si="0"/>
        <v>172.82639761828872</v>
      </c>
      <c r="G26" s="4"/>
    </row>
    <row r="27" spans="1:7" ht="17.5" x14ac:dyDescent="0.35">
      <c r="A27" s="22" t="s">
        <v>29</v>
      </c>
      <c r="B27" s="23" t="s">
        <v>30</v>
      </c>
      <c r="C27" s="24">
        <f>SUM(C28:C31)</f>
        <v>11986790.310000001</v>
      </c>
      <c r="D27" s="24">
        <f>SUM(D28:D31)</f>
        <v>20129898.16</v>
      </c>
      <c r="E27" s="24">
        <v>17044359.780000001</v>
      </c>
      <c r="F27" s="21">
        <f t="shared" si="0"/>
        <v>142.19285846504476</v>
      </c>
      <c r="G27" s="4"/>
    </row>
    <row r="28" spans="1:7" ht="18" x14ac:dyDescent="0.4">
      <c r="A28" s="16" t="s">
        <v>31</v>
      </c>
      <c r="B28" s="15" t="s">
        <v>32</v>
      </c>
      <c r="C28" s="17">
        <v>266795.93</v>
      </c>
      <c r="D28" s="17">
        <v>325226.07</v>
      </c>
      <c r="E28" s="17">
        <v>276647</v>
      </c>
      <c r="F28" s="25">
        <f t="shared" si="0"/>
        <v>103.69236142395425</v>
      </c>
      <c r="G28" s="4"/>
    </row>
    <row r="29" spans="1:7" ht="18" x14ac:dyDescent="0.4">
      <c r="A29" s="16" t="s">
        <v>33</v>
      </c>
      <c r="B29" s="15" t="s">
        <v>34</v>
      </c>
      <c r="C29" s="17">
        <v>2274000</v>
      </c>
      <c r="D29" s="17">
        <v>2483616.12</v>
      </c>
      <c r="E29" s="17">
        <v>2177837.4900000002</v>
      </c>
      <c r="F29" s="25">
        <f t="shared" si="0"/>
        <v>95.771217678100271</v>
      </c>
      <c r="G29" s="4"/>
    </row>
    <row r="30" spans="1:7" ht="18" x14ac:dyDescent="0.4">
      <c r="A30" s="16" t="s">
        <v>35</v>
      </c>
      <c r="B30" s="15" t="s">
        <v>36</v>
      </c>
      <c r="C30" s="17">
        <v>8899579.2400000002</v>
      </c>
      <c r="D30" s="17">
        <v>17037540.829999998</v>
      </c>
      <c r="E30" s="17">
        <v>14322475.289999999</v>
      </c>
      <c r="F30" s="25">
        <f t="shared" si="0"/>
        <v>160.93429704660957</v>
      </c>
      <c r="G30" s="4"/>
    </row>
    <row r="31" spans="1:7" ht="36" x14ac:dyDescent="0.4">
      <c r="A31" s="16" t="s">
        <v>37</v>
      </c>
      <c r="B31" s="15" t="s">
        <v>38</v>
      </c>
      <c r="C31" s="17">
        <v>546415.14</v>
      </c>
      <c r="D31" s="17">
        <v>283515.14</v>
      </c>
      <c r="E31" s="17">
        <v>267400</v>
      </c>
      <c r="F31" s="25">
        <f t="shared" si="0"/>
        <v>48.937150606771255</v>
      </c>
      <c r="G31" s="4"/>
    </row>
    <row r="32" spans="1:7" ht="35" x14ac:dyDescent="0.35">
      <c r="A32" s="22" t="s">
        <v>39</v>
      </c>
      <c r="B32" s="23" t="s">
        <v>40</v>
      </c>
      <c r="C32" s="24">
        <f>SUM(C33:C35)</f>
        <v>13858455.850000001</v>
      </c>
      <c r="D32" s="24">
        <f>SUM(D33:D35)</f>
        <v>18888506.490000002</v>
      </c>
      <c r="E32" s="24">
        <v>15784549.310000001</v>
      </c>
      <c r="F32" s="21">
        <f t="shared" si="0"/>
        <v>113.89832663066859</v>
      </c>
      <c r="G32" s="4"/>
    </row>
    <row r="33" spans="1:7" ht="18" x14ac:dyDescent="0.4">
      <c r="A33" s="16" t="s">
        <v>41</v>
      </c>
      <c r="B33" s="15" t="s">
        <v>42</v>
      </c>
      <c r="C33" s="17">
        <v>812341.38</v>
      </c>
      <c r="D33" s="17">
        <v>990344.17</v>
      </c>
      <c r="E33" s="17">
        <v>721736.37</v>
      </c>
      <c r="F33" s="25">
        <f t="shared" si="0"/>
        <v>88.846436703741475</v>
      </c>
      <c r="G33" s="4"/>
    </row>
    <row r="34" spans="1:7" ht="18" x14ac:dyDescent="0.4">
      <c r="A34" s="16" t="s">
        <v>43</v>
      </c>
      <c r="B34" s="15" t="s">
        <v>44</v>
      </c>
      <c r="C34" s="17">
        <v>11375493.060000001</v>
      </c>
      <c r="D34" s="17">
        <v>14849574.98</v>
      </c>
      <c r="E34" s="17">
        <v>13850327.859999999</v>
      </c>
      <c r="F34" s="25">
        <f t="shared" si="0"/>
        <v>121.75584642306482</v>
      </c>
      <c r="G34" s="4"/>
    </row>
    <row r="35" spans="1:7" ht="18" x14ac:dyDescent="0.4">
      <c r="A35" s="16" t="s">
        <v>45</v>
      </c>
      <c r="B35" s="15" t="s">
        <v>46</v>
      </c>
      <c r="C35" s="17">
        <v>1670621.41</v>
      </c>
      <c r="D35" s="17">
        <v>3048587.34</v>
      </c>
      <c r="E35" s="17">
        <v>1212485.08</v>
      </c>
      <c r="F35" s="25">
        <f t="shared" si="0"/>
        <v>72.576891014463911</v>
      </c>
      <c r="G35" s="4"/>
    </row>
    <row r="36" spans="1:7" ht="17.5" x14ac:dyDescent="0.35">
      <c r="A36" s="22" t="s">
        <v>47</v>
      </c>
      <c r="B36" s="23" t="s">
        <v>48</v>
      </c>
      <c r="C36" s="24">
        <f>SUM(C37:C42)</f>
        <v>238167872.56999999</v>
      </c>
      <c r="D36" s="24">
        <f>SUM(D37:D42)</f>
        <v>261410973.21000004</v>
      </c>
      <c r="E36" s="24">
        <v>255851496.77000001</v>
      </c>
      <c r="F36" s="21">
        <f t="shared" si="0"/>
        <v>107.42485710149785</v>
      </c>
      <c r="G36" s="4"/>
    </row>
    <row r="37" spans="1:7" ht="18" x14ac:dyDescent="0.4">
      <c r="A37" s="16" t="s">
        <v>49</v>
      </c>
      <c r="B37" s="15" t="s">
        <v>50</v>
      </c>
      <c r="C37" s="17">
        <v>68489168.159999996</v>
      </c>
      <c r="D37" s="17">
        <v>73865133.540000007</v>
      </c>
      <c r="E37" s="17">
        <v>73851333.540000007</v>
      </c>
      <c r="F37" s="25">
        <f t="shared" si="0"/>
        <v>107.82921668353931</v>
      </c>
      <c r="G37" s="4"/>
    </row>
    <row r="38" spans="1:7" ht="18" x14ac:dyDescent="0.4">
      <c r="A38" s="16" t="s">
        <v>51</v>
      </c>
      <c r="B38" s="15" t="s">
        <v>52</v>
      </c>
      <c r="C38" s="17">
        <v>137906472.28999999</v>
      </c>
      <c r="D38" s="17">
        <v>150286053.99000001</v>
      </c>
      <c r="E38" s="17">
        <v>145253846.91</v>
      </c>
      <c r="F38" s="25">
        <f t="shared" si="0"/>
        <v>105.32779535143891</v>
      </c>
      <c r="G38" s="4"/>
    </row>
    <row r="39" spans="1:7" ht="18" x14ac:dyDescent="0.4">
      <c r="A39" s="16" t="s">
        <v>53</v>
      </c>
      <c r="B39" s="15" t="s">
        <v>54</v>
      </c>
      <c r="C39" s="17">
        <v>18500038.760000002</v>
      </c>
      <c r="D39" s="17">
        <v>20764149.739999998</v>
      </c>
      <c r="E39" s="17">
        <v>20630375.91</v>
      </c>
      <c r="F39" s="25">
        <f t="shared" si="0"/>
        <v>111.51531181981156</v>
      </c>
      <c r="G39" s="4"/>
    </row>
    <row r="40" spans="1:7" ht="36" x14ac:dyDescent="0.4">
      <c r="A40" s="16" t="s">
        <v>55</v>
      </c>
      <c r="B40" s="15" t="s">
        <v>56</v>
      </c>
      <c r="C40" s="17">
        <v>113500</v>
      </c>
      <c r="D40" s="17">
        <v>117500</v>
      </c>
      <c r="E40" s="17">
        <v>62710</v>
      </c>
      <c r="F40" s="25">
        <f t="shared" si="0"/>
        <v>55.251101321585907</v>
      </c>
      <c r="G40" s="4"/>
    </row>
    <row r="41" spans="1:7" ht="18" x14ac:dyDescent="0.4">
      <c r="A41" s="16" t="s">
        <v>57</v>
      </c>
      <c r="B41" s="15" t="s">
        <v>58</v>
      </c>
      <c r="C41" s="17">
        <v>1302117</v>
      </c>
      <c r="D41" s="17">
        <v>1247398.6000000001</v>
      </c>
      <c r="E41" s="17">
        <v>1202998.6000000001</v>
      </c>
      <c r="F41" s="25">
        <f t="shared" si="0"/>
        <v>92.387903698361981</v>
      </c>
      <c r="G41" s="4"/>
    </row>
    <row r="42" spans="1:7" ht="18" x14ac:dyDescent="0.4">
      <c r="A42" s="16" t="s">
        <v>59</v>
      </c>
      <c r="B42" s="15" t="s">
        <v>60</v>
      </c>
      <c r="C42" s="17">
        <v>11856576.359999999</v>
      </c>
      <c r="D42" s="17">
        <v>15130737.34</v>
      </c>
      <c r="E42" s="17">
        <v>14850231.810000001</v>
      </c>
      <c r="F42" s="25">
        <f t="shared" si="0"/>
        <v>125.24890287975172</v>
      </c>
      <c r="G42" s="4"/>
    </row>
    <row r="43" spans="1:7" ht="17.5" x14ac:dyDescent="0.35">
      <c r="A43" s="22" t="s">
        <v>61</v>
      </c>
      <c r="B43" s="23" t="s">
        <v>62</v>
      </c>
      <c r="C43" s="24">
        <f>C44</f>
        <v>19778714.59</v>
      </c>
      <c r="D43" s="24">
        <f>D44</f>
        <v>21533230.93</v>
      </c>
      <c r="E43" s="24">
        <v>21486347.300000001</v>
      </c>
      <c r="F43" s="21">
        <f t="shared" si="0"/>
        <v>108.63368902073833</v>
      </c>
      <c r="G43" s="4"/>
    </row>
    <row r="44" spans="1:7" ht="18" x14ac:dyDescent="0.4">
      <c r="A44" s="16" t="s">
        <v>63</v>
      </c>
      <c r="B44" s="15" t="s">
        <v>64</v>
      </c>
      <c r="C44" s="17">
        <v>19778714.59</v>
      </c>
      <c r="D44" s="17">
        <v>21533230.93</v>
      </c>
      <c r="E44" s="17">
        <v>21486347.300000001</v>
      </c>
      <c r="F44" s="25">
        <f t="shared" si="0"/>
        <v>108.63368902073833</v>
      </c>
      <c r="G44" s="4"/>
    </row>
    <row r="45" spans="1:7" ht="17.5" x14ac:dyDescent="0.35">
      <c r="A45" s="22" t="s">
        <v>65</v>
      </c>
      <c r="B45" s="23" t="s">
        <v>66</v>
      </c>
      <c r="C45" s="24">
        <f>SUM(C46:C48)</f>
        <v>4342055.29</v>
      </c>
      <c r="D45" s="24">
        <f>SUM(D46:D48)</f>
        <v>4238745.95</v>
      </c>
      <c r="E45" s="24">
        <v>4185895.98</v>
      </c>
      <c r="F45" s="21">
        <f t="shared" si="0"/>
        <v>96.403562378405354</v>
      </c>
      <c r="G45" s="4"/>
    </row>
    <row r="46" spans="1:7" ht="18" x14ac:dyDescent="0.4">
      <c r="A46" s="16" t="s">
        <v>67</v>
      </c>
      <c r="B46" s="15" t="s">
        <v>68</v>
      </c>
      <c r="C46" s="17">
        <v>1562099.33</v>
      </c>
      <c r="D46" s="17">
        <v>1562099.33</v>
      </c>
      <c r="E46" s="17">
        <v>1509249.36</v>
      </c>
      <c r="F46" s="25">
        <f t="shared" si="0"/>
        <v>96.616734353250123</v>
      </c>
      <c r="G46" s="4"/>
    </row>
    <row r="47" spans="1:7" ht="18" x14ac:dyDescent="0.4">
      <c r="A47" s="16" t="s">
        <v>69</v>
      </c>
      <c r="B47" s="15" t="s">
        <v>70</v>
      </c>
      <c r="C47" s="17">
        <v>177260</v>
      </c>
      <c r="D47" s="17">
        <v>20000</v>
      </c>
      <c r="E47" s="17">
        <v>20000</v>
      </c>
      <c r="F47" s="25">
        <f t="shared" si="0"/>
        <v>11.282861333634211</v>
      </c>
      <c r="G47" s="4"/>
    </row>
    <row r="48" spans="1:7" ht="18" x14ac:dyDescent="0.4">
      <c r="A48" s="16" t="s">
        <v>71</v>
      </c>
      <c r="B48" s="15" t="s">
        <v>72</v>
      </c>
      <c r="C48" s="17">
        <v>2602695.96</v>
      </c>
      <c r="D48" s="17">
        <v>2656646.62</v>
      </c>
      <c r="E48" s="17">
        <v>2656646.62</v>
      </c>
      <c r="F48" s="25">
        <f t="shared" si="0"/>
        <v>102.07287600354211</v>
      </c>
      <c r="G48" s="4"/>
    </row>
    <row r="49" spans="1:7" ht="30" customHeight="1" x14ac:dyDescent="0.35">
      <c r="A49" s="22" t="s">
        <v>73</v>
      </c>
      <c r="B49" s="23" t="s">
        <v>74</v>
      </c>
      <c r="C49" s="24">
        <f>C50</f>
        <v>2952860.63</v>
      </c>
      <c r="D49" s="24">
        <f>D50</f>
        <v>4795152.34</v>
      </c>
      <c r="E49" s="24">
        <v>4499037.24</v>
      </c>
      <c r="F49" s="21">
        <f t="shared" si="0"/>
        <v>152.36199075199838</v>
      </c>
      <c r="G49" s="4"/>
    </row>
    <row r="50" spans="1:7" ht="18" x14ac:dyDescent="0.4">
      <c r="A50" s="16" t="s">
        <v>75</v>
      </c>
      <c r="B50" s="15" t="s">
        <v>76</v>
      </c>
      <c r="C50" s="17">
        <v>2952860.63</v>
      </c>
      <c r="D50" s="17">
        <v>4795152.34</v>
      </c>
      <c r="E50" s="17">
        <v>4499037.24</v>
      </c>
      <c r="F50" s="25">
        <f t="shared" si="0"/>
        <v>152.36199075199838</v>
      </c>
      <c r="G50" s="4"/>
    </row>
  </sheetData>
  <mergeCells count="14">
    <mergeCell ref="D1:F1"/>
    <mergeCell ref="D2:F2"/>
    <mergeCell ref="D3:F3"/>
    <mergeCell ref="D4:F4"/>
    <mergeCell ref="D5:F5"/>
    <mergeCell ref="D6:F6"/>
    <mergeCell ref="D7:F7"/>
    <mergeCell ref="A10:F10"/>
    <mergeCell ref="E12:E13"/>
    <mergeCell ref="F12:F13"/>
    <mergeCell ref="A12:A13"/>
    <mergeCell ref="B12:B13"/>
    <mergeCell ref="C12:D12"/>
    <mergeCell ref="D8:F8"/>
  </mergeCells>
  <pageMargins left="0.78749999999999998" right="0.59027779999999996" top="0.59027779999999996" bottom="0.39374999999999999" header="0" footer="0"/>
  <pageSetup paperSize="9" scale="37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G&lt;/Code&gt;&#10;  &lt;DocLink&gt;3297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FDAD587-90B5-404F-91D9-F80A5C63D46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2022-03-22T06:22:18Z</cp:lastPrinted>
  <dcterms:created xsi:type="dcterms:W3CDTF">2022-02-08T10:22:01Z</dcterms:created>
  <dcterms:modified xsi:type="dcterms:W3CDTF">2022-04-21T06:16:47Z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