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9 месяцев 2022 КСО\НА САЙТ 9 мес 2022 года\"/>
    </mc:Choice>
  </mc:AlternateContent>
  <bookViews>
    <workbookView xWindow="0" yWindow="0" windowWidth="28800" windowHeight="11540"/>
  </bookViews>
  <sheets>
    <sheet name="Расходы" sheetId="3" r:id="rId1"/>
  </sheets>
  <definedNames>
    <definedName name="_xlnm.Print_Titles" localSheetId="0">Расходы!$1:$6</definedName>
  </definedNames>
  <calcPr calcId="152511"/>
</workbook>
</file>

<file path=xl/calcChain.xml><?xml version="1.0" encoding="utf-8"?>
<calcChain xmlns="http://schemas.openxmlformats.org/spreadsheetml/2006/main">
  <c r="E10" i="3" l="1"/>
  <c r="E11" i="3"/>
  <c r="E12" i="3"/>
  <c r="E13" i="3"/>
  <c r="E14" i="3"/>
  <c r="E15" i="3"/>
  <c r="E16" i="3"/>
  <c r="E18" i="3"/>
  <c r="E19" i="3"/>
  <c r="E21" i="3"/>
  <c r="E22" i="3"/>
  <c r="E23" i="3"/>
  <c r="E24" i="3"/>
  <c r="E25" i="3"/>
  <c r="E27" i="3"/>
  <c r="E28" i="3"/>
  <c r="E29" i="3"/>
  <c r="E31" i="3"/>
  <c r="E32" i="3"/>
  <c r="E33" i="3"/>
  <c r="E34" i="3"/>
  <c r="E35" i="3"/>
  <c r="E36" i="3"/>
  <c r="E38" i="3"/>
  <c r="E40" i="3"/>
  <c r="E41" i="3"/>
  <c r="E42" i="3"/>
  <c r="E44" i="3"/>
  <c r="D43" i="3"/>
  <c r="E43" i="3" s="1"/>
  <c r="D39" i="3"/>
  <c r="E39" i="3" s="1"/>
  <c r="D37" i="3"/>
  <c r="E37" i="3" s="1"/>
  <c r="D30" i="3"/>
  <c r="E30" i="3" s="1"/>
  <c r="D26" i="3"/>
  <c r="E26" i="3" s="1"/>
  <c r="D20" i="3"/>
  <c r="E20" i="3" s="1"/>
  <c r="D17" i="3"/>
  <c r="E17" i="3" s="1"/>
  <c r="D9" i="3"/>
  <c r="D7" i="3" l="1"/>
  <c r="E9" i="3"/>
  <c r="C37" i="3"/>
  <c r="C43" i="3"/>
  <c r="C17" i="3"/>
  <c r="C39" i="3" l="1"/>
  <c r="C30" i="3"/>
  <c r="C26" i="3"/>
  <c r="C20" i="3"/>
  <c r="C9" i="3"/>
  <c r="C7" i="3" l="1"/>
  <c r="E7" i="3" s="1"/>
</calcChain>
</file>

<file path=xl/sharedStrings.xml><?xml version="1.0" encoding="utf-8"?>
<sst xmlns="http://schemas.openxmlformats.org/spreadsheetml/2006/main" count="86" uniqueCount="86">
  <si>
    <t>Наименование показателя</t>
  </si>
  <si>
    <t>1</t>
  </si>
  <si>
    <t>2</t>
  </si>
  <si>
    <t>3</t>
  </si>
  <si>
    <t>4</t>
  </si>
  <si>
    <t>5</t>
  </si>
  <si>
    <t>х</t>
  </si>
  <si>
    <t xml:space="preserve">в том числе: </t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</si>
  <si>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</si>
  <si>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</si>
  <si>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</si>
  <si>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</si>
  <si>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</si>
  <si>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</si>
  <si>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</si>
  <si>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</si>
  <si>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</si>
  <si>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</si>
  <si>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</si>
  <si>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</si>
  <si>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</si>
  <si>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</si>
  <si>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</si>
  <si>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</si>
  <si>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</si>
  <si>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</si>
  <si>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</si>
  <si>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</si>
  <si>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</si>
  <si>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</si>
  <si>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</si>
  <si>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</si>
  <si>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</si>
  <si>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</si>
  <si>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</si>
  <si>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</si>
  <si>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</si>
  <si>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</si>
  <si>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</si>
  <si>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</si>
  <si>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</si>
  <si>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</si>
  <si>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</si>
  <si>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</si>
  <si>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</si>
  <si>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</si>
  <si>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</si>
  <si>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</si>
  <si>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</si>
  <si>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</si>
  <si>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</si>
  <si>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</si>
  <si>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</si>
  <si>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</si>
  <si>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</si>
  <si>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</si>
  <si>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</si>
  <si>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</si>
  <si>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</si>
  <si>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</si>
  <si>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</si>
  <si>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</si>
  <si>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</si>
  <si>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</si>
  <si>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</si>
  <si>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</si>
  <si>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</si>
  <si>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</si>
  <si>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</si>
  <si>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</si>
  <si>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</si>
  <si>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</si>
  <si>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</si>
  <si>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</si>
  <si>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</si>
  <si>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</si>
  <si>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</si>
  <si>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</si>
  <si>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>Утвержденные бюджетные назначения (руб.)</t>
  </si>
  <si>
    <t>Процент исполнения (%)</t>
  </si>
  <si>
    <t>Расходы бюджета Южского муниципального района по разделам и подразделам классификации расходов бюджетов за 9 месяцев 2022 года</t>
  </si>
  <si>
    <t>Исполнено за 9 месяцев 2022 года (руб.)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</si>
  <si>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</si>
  <si>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</si>
  <si>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Водное хозяйство</t>
  </si>
  <si>
    <t>000 0406 0000000000 000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</si>
</sst>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8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62" applyNumberFormat="1" applyBorder="1" applyProtection="1">
      <alignment horizontal="left"/>
    </xf>
    <xf numFmtId="49" fontId="7" fillId="0" borderId="1" xfId="63" applyNumberFormat="1" applyBorder="1" applyProtection="1"/>
    <xf numFmtId="49" fontId="17" fillId="0" borderId="60" xfId="35" applyNumberFormat="1" applyFont="1" applyBorder="1" applyProtection="1">
      <alignment horizontal="center" vertical="center" wrapText="1"/>
    </xf>
    <xf numFmtId="49" fontId="17" fillId="0" borderId="60" xfId="38" applyNumberFormat="1" applyFont="1" applyBorder="1" applyProtection="1">
      <alignment horizontal="center" vertical="center" wrapText="1"/>
    </xf>
    <xf numFmtId="4" fontId="17" fillId="0" borderId="60" xfId="68" applyNumberFormat="1" applyFont="1" applyBorder="1" applyProtection="1">
      <alignment horizontal="right"/>
    </xf>
    <xf numFmtId="49" fontId="17" fillId="0" borderId="60" xfId="55" applyNumberFormat="1" applyFont="1" applyBorder="1" applyProtection="1">
      <alignment horizontal="center"/>
    </xf>
    <xf numFmtId="4" fontId="17" fillId="0" borderId="60" xfId="42" applyNumberFormat="1" applyFont="1" applyBorder="1" applyProtection="1">
      <alignment horizontal="right"/>
    </xf>
    <xf numFmtId="49" fontId="18" fillId="0" borderId="60" xfId="66" applyNumberFormat="1" applyFont="1" applyBorder="1" applyProtection="1">
      <alignment horizontal="center" wrapText="1"/>
    </xf>
    <xf numFmtId="4" fontId="18" fillId="0" borderId="60" xfId="67" applyNumberFormat="1" applyFont="1" applyBorder="1" applyProtection="1">
      <alignment horizontal="right"/>
    </xf>
    <xf numFmtId="4" fontId="18" fillId="0" borderId="60" xfId="68" applyNumberFormat="1" applyFont="1" applyBorder="1" applyProtection="1">
      <alignment horizontal="right"/>
    </xf>
    <xf numFmtId="49" fontId="18" fillId="0" borderId="60" xfId="55" applyNumberFormat="1" applyFont="1" applyBorder="1" applyProtection="1">
      <alignment horizontal="center"/>
    </xf>
    <xf numFmtId="4" fontId="18" fillId="0" borderId="60" xfId="42" applyNumberFormat="1" applyFont="1" applyBorder="1" applyProtection="1">
      <alignment horizontal="right"/>
    </xf>
    <xf numFmtId="0" fontId="17" fillId="0" borderId="1" xfId="60" applyNumberFormat="1" applyFont="1" applyProtection="1">
      <alignment horizontal="left" wrapText="1"/>
    </xf>
    <xf numFmtId="49" fontId="17" fillId="0" borderId="1" xfId="52" applyNumberFormat="1" applyFont="1" applyProtection="1">
      <alignment horizontal="center"/>
    </xf>
    <xf numFmtId="0" fontId="17" fillId="0" borderId="1" xfId="5" applyNumberFormat="1" applyFont="1" applyProtection="1"/>
    <xf numFmtId="0" fontId="17" fillId="0" borderId="1" xfId="7" applyNumberFormat="1" applyFont="1" applyAlignment="1" applyProtection="1">
      <alignment horizontal="right" vertical="center"/>
    </xf>
    <xf numFmtId="0" fontId="18" fillId="0" borderId="60" xfId="65" applyNumberFormat="1" applyFont="1" applyBorder="1" applyAlignment="1" applyProtection="1">
      <alignment horizontal="left" vertical="center" wrapText="1"/>
    </xf>
    <xf numFmtId="0" fontId="17" fillId="0" borderId="60" xfId="46" applyNumberFormat="1" applyFont="1" applyBorder="1" applyAlignment="1" applyProtection="1">
      <alignment horizontal="left" vertical="center" wrapText="1"/>
    </xf>
    <xf numFmtId="0" fontId="18" fillId="0" borderId="60" xfId="53" applyNumberFormat="1" applyFont="1" applyBorder="1" applyAlignment="1" applyProtection="1">
      <alignment horizontal="left" vertical="center" wrapText="1"/>
    </xf>
    <xf numFmtId="0" fontId="17" fillId="0" borderId="60" xfId="53" applyNumberFormat="1" applyFont="1" applyBorder="1" applyAlignment="1" applyProtection="1">
      <alignment horizontal="left" vertical="center" wrapText="1"/>
    </xf>
    <xf numFmtId="49" fontId="17" fillId="0" borderId="60" xfId="35" applyNumberFormat="1" applyFont="1" applyBorder="1" applyProtection="1">
      <alignment horizontal="center" vertical="center" wrapText="1"/>
    </xf>
    <xf numFmtId="49" fontId="17" fillId="0" borderId="60" xfId="35" applyFont="1" applyBorder="1">
      <alignment horizontal="center" vertical="center" wrapText="1"/>
    </xf>
    <xf numFmtId="49" fontId="17" fillId="0" borderId="60" xfId="35" applyFont="1" applyBorder="1" applyAlignment="1">
      <alignment horizontal="center" vertical="center" wrapText="1"/>
    </xf>
    <xf numFmtId="0" fontId="18" fillId="0" borderId="1" xfId="1" applyNumberFormat="1" applyFont="1" applyAlignment="1" applyProtection="1">
      <alignment horizontal="center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Normal="100" zoomScaleSheetLayoutView="100" workbookViewId="0">
      <selection activeCell="E1" sqref="E1"/>
    </sheetView>
  </sheetViews>
  <sheetFormatPr defaultColWidth="9.1796875" defaultRowHeight="14.5" x14ac:dyDescent="0.35"/>
  <cols>
    <col min="1" max="1" width="67" style="1" customWidth="1"/>
    <col min="2" max="2" width="34.81640625" style="1" customWidth="1"/>
    <col min="3" max="3" width="22.1796875" style="1" customWidth="1"/>
    <col min="4" max="4" width="22.26953125" style="1" customWidth="1"/>
    <col min="5" max="5" width="16.1796875" style="1" customWidth="1"/>
    <col min="6" max="6" width="9.1796875" style="1" customWidth="1"/>
    <col min="7" max="16384" width="9.1796875" style="1"/>
  </cols>
  <sheetData>
    <row r="1" spans="1:6" ht="21" customHeight="1" x14ac:dyDescent="0.4">
      <c r="A1" s="16"/>
      <c r="B1" s="17"/>
      <c r="C1" s="17"/>
      <c r="D1" s="18"/>
      <c r="E1" s="19"/>
      <c r="F1" s="3"/>
    </row>
    <row r="2" spans="1:6" ht="48" customHeight="1" x14ac:dyDescent="0.35">
      <c r="A2" s="27" t="s">
        <v>80</v>
      </c>
      <c r="B2" s="27"/>
      <c r="C2" s="27"/>
      <c r="D2" s="27"/>
      <c r="E2" s="27"/>
      <c r="F2" s="3"/>
    </row>
    <row r="3" spans="1:6" ht="13" customHeight="1" x14ac:dyDescent="0.35">
      <c r="A3" s="4"/>
      <c r="B3" s="4"/>
      <c r="C3" s="5"/>
      <c r="D3" s="2"/>
      <c r="E3" s="3"/>
      <c r="F3" s="3"/>
    </row>
    <row r="4" spans="1:6" ht="11.5" customHeight="1" x14ac:dyDescent="0.35">
      <c r="A4" s="24" t="s">
        <v>0</v>
      </c>
      <c r="B4" s="24" t="s">
        <v>8</v>
      </c>
      <c r="C4" s="26" t="s">
        <v>78</v>
      </c>
      <c r="D4" s="26" t="s">
        <v>81</v>
      </c>
      <c r="E4" s="26" t="s">
        <v>79</v>
      </c>
      <c r="F4" s="3"/>
    </row>
    <row r="5" spans="1:6" ht="85.5" customHeight="1" x14ac:dyDescent="0.35">
      <c r="A5" s="25"/>
      <c r="B5" s="25"/>
      <c r="C5" s="26"/>
      <c r="D5" s="26"/>
      <c r="E5" s="26"/>
      <c r="F5" s="3"/>
    </row>
    <row r="6" spans="1:6" ht="11.5" customHeight="1" x14ac:dyDescent="0.35">
      <c r="A6" s="6" t="s">
        <v>1</v>
      </c>
      <c r="B6" s="6" t="s">
        <v>2</v>
      </c>
      <c r="C6" s="7" t="s">
        <v>3</v>
      </c>
      <c r="D6" s="7" t="s">
        <v>4</v>
      </c>
      <c r="E6" s="7" t="s">
        <v>5</v>
      </c>
      <c r="F6" s="3"/>
    </row>
    <row r="7" spans="1:6" ht="30" customHeight="1" x14ac:dyDescent="0.35">
      <c r="A7" s="20" t="s">
        <v>9</v>
      </c>
      <c r="B7" s="11" t="s">
        <v>6</v>
      </c>
      <c r="C7" s="12">
        <f>C9+C17+C20+C26+C30+C37+C39+C43</f>
        <v>596512090.50999999</v>
      </c>
      <c r="D7" s="12">
        <f>D9+D17+D20+D26+D30+D37+D39+D43</f>
        <v>326315278.41000003</v>
      </c>
      <c r="E7" s="13">
        <f>D7/C7*100</f>
        <v>54.703883391702966</v>
      </c>
      <c r="F7" s="3"/>
    </row>
    <row r="8" spans="1:6" ht="26.25" customHeight="1" x14ac:dyDescent="0.4">
      <c r="A8" s="21" t="s">
        <v>7</v>
      </c>
      <c r="B8" s="9"/>
      <c r="C8" s="9"/>
      <c r="D8" s="9"/>
      <c r="E8" s="13"/>
      <c r="F8" s="3"/>
    </row>
    <row r="9" spans="1:6" ht="30.5" customHeight="1" x14ac:dyDescent="0.35">
      <c r="A9" s="22" t="s">
        <v>10</v>
      </c>
      <c r="B9" s="14" t="s">
        <v>11</v>
      </c>
      <c r="C9" s="15">
        <f>SUM(C10:C16)</f>
        <v>77214893.969999999</v>
      </c>
      <c r="D9" s="15">
        <f>SUM(D10:D16)</f>
        <v>52230417.859999999</v>
      </c>
      <c r="E9" s="13">
        <f t="shared" ref="E9:E44" si="0">D9/C9*100</f>
        <v>67.642931531179556</v>
      </c>
      <c r="F9" s="3"/>
    </row>
    <row r="10" spans="1:6" ht="48.5" customHeight="1" x14ac:dyDescent="0.4">
      <c r="A10" s="23" t="s">
        <v>12</v>
      </c>
      <c r="B10" s="9" t="s">
        <v>13</v>
      </c>
      <c r="C10" s="10">
        <v>2559659.34</v>
      </c>
      <c r="D10" s="10">
        <v>2193467.7999999998</v>
      </c>
      <c r="E10" s="8">
        <f t="shared" si="0"/>
        <v>85.693739230158656</v>
      </c>
      <c r="F10" s="3"/>
    </row>
    <row r="11" spans="1:6" ht="65" customHeight="1" x14ac:dyDescent="0.4">
      <c r="A11" s="23" t="s">
        <v>14</v>
      </c>
      <c r="B11" s="9" t="s">
        <v>15</v>
      </c>
      <c r="C11" s="10">
        <v>3655069.11</v>
      </c>
      <c r="D11" s="10">
        <v>2414845.96</v>
      </c>
      <c r="E11" s="8">
        <f t="shared" si="0"/>
        <v>66.068407664116648</v>
      </c>
      <c r="F11" s="3"/>
    </row>
    <row r="12" spans="1:6" ht="69" customHeight="1" x14ac:dyDescent="0.4">
      <c r="A12" s="23" t="s">
        <v>16</v>
      </c>
      <c r="B12" s="9" t="s">
        <v>17</v>
      </c>
      <c r="C12" s="10">
        <v>24134225.949999999</v>
      </c>
      <c r="D12" s="10">
        <v>16074985.810000001</v>
      </c>
      <c r="E12" s="8">
        <f t="shared" si="0"/>
        <v>66.606593653773274</v>
      </c>
      <c r="F12" s="3"/>
    </row>
    <row r="13" spans="1:6" ht="28.5" customHeight="1" x14ac:dyDescent="0.4">
      <c r="A13" s="23" t="s">
        <v>18</v>
      </c>
      <c r="B13" s="9" t="s">
        <v>19</v>
      </c>
      <c r="C13" s="10">
        <v>26508.98</v>
      </c>
      <c r="D13" s="10">
        <v>26508.98</v>
      </c>
      <c r="E13" s="8">
        <f t="shared" si="0"/>
        <v>100</v>
      </c>
      <c r="F13" s="3"/>
    </row>
    <row r="14" spans="1:6" ht="62.25" customHeight="1" x14ac:dyDescent="0.4">
      <c r="A14" s="23" t="s">
        <v>20</v>
      </c>
      <c r="B14" s="9" t="s">
        <v>21</v>
      </c>
      <c r="C14" s="10">
        <v>12274346.710000001</v>
      </c>
      <c r="D14" s="10">
        <v>8476197.0600000005</v>
      </c>
      <c r="E14" s="8">
        <f t="shared" si="0"/>
        <v>69.056197126111655</v>
      </c>
      <c r="F14" s="3"/>
    </row>
    <row r="15" spans="1:6" ht="36" customHeight="1" x14ac:dyDescent="0.4">
      <c r="A15" s="23" t="s">
        <v>22</v>
      </c>
      <c r="B15" s="9" t="s">
        <v>23</v>
      </c>
      <c r="C15" s="10">
        <v>48052</v>
      </c>
      <c r="D15" s="10">
        <v>0</v>
      </c>
      <c r="E15" s="8">
        <f t="shared" si="0"/>
        <v>0</v>
      </c>
      <c r="F15" s="3"/>
    </row>
    <row r="16" spans="1:6" ht="33.75" customHeight="1" x14ac:dyDescent="0.4">
      <c r="A16" s="23" t="s">
        <v>24</v>
      </c>
      <c r="B16" s="9" t="s">
        <v>25</v>
      </c>
      <c r="C16" s="10">
        <v>34517031.880000003</v>
      </c>
      <c r="D16" s="10">
        <v>23044412.25</v>
      </c>
      <c r="E16" s="8">
        <f t="shared" si="0"/>
        <v>66.762438700160914</v>
      </c>
      <c r="F16" s="3"/>
    </row>
    <row r="17" spans="1:6" ht="42.75" customHeight="1" x14ac:dyDescent="0.35">
      <c r="A17" s="22" t="s">
        <v>26</v>
      </c>
      <c r="B17" s="14" t="s">
        <v>27</v>
      </c>
      <c r="C17" s="15">
        <f>SUM(C18:C19)</f>
        <v>5661319.7100000009</v>
      </c>
      <c r="D17" s="15">
        <f>SUM(D18:D19)</f>
        <v>4619130.55</v>
      </c>
      <c r="E17" s="13">
        <f t="shared" si="0"/>
        <v>81.591056266278216</v>
      </c>
      <c r="F17" s="3"/>
    </row>
    <row r="18" spans="1:6" ht="32.25" customHeight="1" x14ac:dyDescent="0.4">
      <c r="A18" s="23" t="s">
        <v>28</v>
      </c>
      <c r="B18" s="9" t="s">
        <v>29</v>
      </c>
      <c r="C18" s="10">
        <v>662463.31000000006</v>
      </c>
      <c r="D18" s="10">
        <v>415495.05</v>
      </c>
      <c r="E18" s="8">
        <f t="shared" si="0"/>
        <v>62.719707450666206</v>
      </c>
      <c r="F18" s="3"/>
    </row>
    <row r="19" spans="1:6" ht="63.75" customHeight="1" x14ac:dyDescent="0.4">
      <c r="A19" s="23" t="s">
        <v>82</v>
      </c>
      <c r="B19" s="9" t="s">
        <v>83</v>
      </c>
      <c r="C19" s="10">
        <v>4998856.4000000004</v>
      </c>
      <c r="D19" s="10">
        <v>4203635.5</v>
      </c>
      <c r="E19" s="8">
        <f t="shared" si="0"/>
        <v>84.091943509319449</v>
      </c>
      <c r="F19" s="3"/>
    </row>
    <row r="20" spans="1:6" ht="35.25" customHeight="1" x14ac:dyDescent="0.35">
      <c r="A20" s="22" t="s">
        <v>30</v>
      </c>
      <c r="B20" s="14" t="s">
        <v>31</v>
      </c>
      <c r="C20" s="15">
        <f>SUM(C21:C25)</f>
        <v>30979465.48</v>
      </c>
      <c r="D20" s="15">
        <f>SUM(D21:D25)</f>
        <v>12611757.75</v>
      </c>
      <c r="E20" s="13">
        <f t="shared" si="0"/>
        <v>40.710056014820559</v>
      </c>
      <c r="F20" s="3"/>
    </row>
    <row r="21" spans="1:6" ht="31.5" customHeight="1" x14ac:dyDescent="0.4">
      <c r="A21" s="23" t="s">
        <v>32</v>
      </c>
      <c r="B21" s="9" t="s">
        <v>33</v>
      </c>
      <c r="C21" s="10">
        <v>278433.21999999997</v>
      </c>
      <c r="D21" s="10">
        <v>78739.47</v>
      </c>
      <c r="E21" s="8">
        <f t="shared" si="0"/>
        <v>28.279481162484853</v>
      </c>
      <c r="F21" s="3"/>
    </row>
    <row r="22" spans="1:6" ht="31.5" customHeight="1" x14ac:dyDescent="0.4">
      <c r="A22" s="23" t="s">
        <v>84</v>
      </c>
      <c r="B22" s="9" t="s">
        <v>85</v>
      </c>
      <c r="C22" s="10">
        <v>200000</v>
      </c>
      <c r="D22" s="10">
        <v>199998.35</v>
      </c>
      <c r="E22" s="8">
        <f t="shared" si="0"/>
        <v>99.999175000000008</v>
      </c>
      <c r="F22" s="3"/>
    </row>
    <row r="23" spans="1:6" ht="31.5" customHeight="1" x14ac:dyDescent="0.4">
      <c r="A23" s="23" t="s">
        <v>34</v>
      </c>
      <c r="B23" s="9" t="s">
        <v>35</v>
      </c>
      <c r="C23" s="10">
        <v>2957078.3</v>
      </c>
      <c r="D23" s="10">
        <v>1872893.31</v>
      </c>
      <c r="E23" s="8">
        <f t="shared" si="0"/>
        <v>63.335939058495683</v>
      </c>
      <c r="F23" s="3"/>
    </row>
    <row r="24" spans="1:6" ht="36" customHeight="1" x14ac:dyDescent="0.4">
      <c r="A24" s="23" t="s">
        <v>36</v>
      </c>
      <c r="B24" s="9" t="s">
        <v>37</v>
      </c>
      <c r="C24" s="10">
        <v>27193953.960000001</v>
      </c>
      <c r="D24" s="10">
        <v>10295126.619999999</v>
      </c>
      <c r="E24" s="8">
        <f t="shared" si="0"/>
        <v>37.858145362543667</v>
      </c>
      <c r="F24" s="3"/>
    </row>
    <row r="25" spans="1:6" ht="29.25" customHeight="1" x14ac:dyDescent="0.4">
      <c r="A25" s="23" t="s">
        <v>38</v>
      </c>
      <c r="B25" s="9" t="s">
        <v>39</v>
      </c>
      <c r="C25" s="10">
        <v>350000</v>
      </c>
      <c r="D25" s="10">
        <v>165000</v>
      </c>
      <c r="E25" s="8">
        <f t="shared" si="0"/>
        <v>47.142857142857139</v>
      </c>
      <c r="F25" s="3"/>
    </row>
    <row r="26" spans="1:6" ht="36" customHeight="1" x14ac:dyDescent="0.35">
      <c r="A26" s="22" t="s">
        <v>40</v>
      </c>
      <c r="B26" s="14" t="s">
        <v>41</v>
      </c>
      <c r="C26" s="15">
        <f>SUM(C27:C29)</f>
        <v>32982423.010000002</v>
      </c>
      <c r="D26" s="15">
        <f>SUM(D27:D29)</f>
        <v>21632254.18</v>
      </c>
      <c r="E26" s="13">
        <f t="shared" si="0"/>
        <v>65.587219512166456</v>
      </c>
      <c r="F26" s="3"/>
    </row>
    <row r="27" spans="1:6" ht="30.75" customHeight="1" x14ac:dyDescent="0.4">
      <c r="A27" s="23" t="s">
        <v>42</v>
      </c>
      <c r="B27" s="9" t="s">
        <v>43</v>
      </c>
      <c r="C27" s="10">
        <v>848504.26</v>
      </c>
      <c r="D27" s="10">
        <v>420540.68</v>
      </c>
      <c r="E27" s="8">
        <f t="shared" si="0"/>
        <v>49.562589114166613</v>
      </c>
      <c r="F27" s="3"/>
    </row>
    <row r="28" spans="1:6" ht="33" customHeight="1" x14ac:dyDescent="0.4">
      <c r="A28" s="23" t="s">
        <v>44</v>
      </c>
      <c r="B28" s="9" t="s">
        <v>45</v>
      </c>
      <c r="C28" s="10">
        <v>28386446.390000001</v>
      </c>
      <c r="D28" s="10">
        <v>20441070.739999998</v>
      </c>
      <c r="E28" s="8">
        <f t="shared" si="0"/>
        <v>72.00996721872518</v>
      </c>
      <c r="F28" s="3"/>
    </row>
    <row r="29" spans="1:6" ht="30.75" customHeight="1" x14ac:dyDescent="0.4">
      <c r="A29" s="23" t="s">
        <v>46</v>
      </c>
      <c r="B29" s="9" t="s">
        <v>47</v>
      </c>
      <c r="C29" s="10">
        <v>3747472.36</v>
      </c>
      <c r="D29" s="10">
        <v>770642.76</v>
      </c>
      <c r="E29" s="8">
        <f t="shared" si="0"/>
        <v>20.564334729342743</v>
      </c>
      <c r="F29" s="3"/>
    </row>
    <row r="30" spans="1:6" ht="32.25" customHeight="1" x14ac:dyDescent="0.35">
      <c r="A30" s="22" t="s">
        <v>48</v>
      </c>
      <c r="B30" s="14" t="s">
        <v>49</v>
      </c>
      <c r="C30" s="15">
        <f>SUM(C31:C36)</f>
        <v>414698473.09000003</v>
      </c>
      <c r="D30" s="15">
        <f>SUM(D31:D36)</f>
        <v>213895488.19</v>
      </c>
      <c r="E30" s="13">
        <f t="shared" si="0"/>
        <v>51.578556968445668</v>
      </c>
      <c r="F30" s="3"/>
    </row>
    <row r="31" spans="1:6" ht="32.25" customHeight="1" x14ac:dyDescent="0.4">
      <c r="A31" s="23" t="s">
        <v>50</v>
      </c>
      <c r="B31" s="9" t="s">
        <v>51</v>
      </c>
      <c r="C31" s="10">
        <v>93236416.409999996</v>
      </c>
      <c r="D31" s="10">
        <v>55705368.159999996</v>
      </c>
      <c r="E31" s="8">
        <f t="shared" si="0"/>
        <v>59.746363389858217</v>
      </c>
      <c r="F31" s="3"/>
    </row>
    <row r="32" spans="1:6" ht="33" customHeight="1" x14ac:dyDescent="0.4">
      <c r="A32" s="23" t="s">
        <v>52</v>
      </c>
      <c r="B32" s="9" t="s">
        <v>53</v>
      </c>
      <c r="C32" s="10">
        <v>231768009.44999999</v>
      </c>
      <c r="D32" s="10">
        <v>117692241.75</v>
      </c>
      <c r="E32" s="8">
        <f t="shared" si="0"/>
        <v>50.780192671668132</v>
      </c>
      <c r="F32" s="3"/>
    </row>
    <row r="33" spans="1:6" ht="36" customHeight="1" x14ac:dyDescent="0.4">
      <c r="A33" s="23" t="s">
        <v>54</v>
      </c>
      <c r="B33" s="9" t="s">
        <v>55</v>
      </c>
      <c r="C33" s="10">
        <v>73654825.739999995</v>
      </c>
      <c r="D33" s="10">
        <v>29378907.34</v>
      </c>
      <c r="E33" s="8">
        <f t="shared" si="0"/>
        <v>39.887281036692599</v>
      </c>
      <c r="F33" s="3"/>
    </row>
    <row r="34" spans="1:6" ht="51.75" customHeight="1" x14ac:dyDescent="0.4">
      <c r="A34" s="23" t="s">
        <v>56</v>
      </c>
      <c r="B34" s="9" t="s">
        <v>57</v>
      </c>
      <c r="C34" s="10">
        <v>144600</v>
      </c>
      <c r="D34" s="10">
        <v>50640</v>
      </c>
      <c r="E34" s="8">
        <f t="shared" si="0"/>
        <v>35.020746887966801</v>
      </c>
      <c r="F34" s="3"/>
    </row>
    <row r="35" spans="1:6" ht="33.75" customHeight="1" x14ac:dyDescent="0.4">
      <c r="A35" s="23" t="s">
        <v>58</v>
      </c>
      <c r="B35" s="9" t="s">
        <v>59</v>
      </c>
      <c r="C35" s="10">
        <v>1518558</v>
      </c>
      <c r="D35" s="10">
        <v>1106785.6000000001</v>
      </c>
      <c r="E35" s="8">
        <f t="shared" si="0"/>
        <v>72.883985991973972</v>
      </c>
      <c r="F35" s="3"/>
    </row>
    <row r="36" spans="1:6" ht="33" customHeight="1" x14ac:dyDescent="0.4">
      <c r="A36" s="23" t="s">
        <v>60</v>
      </c>
      <c r="B36" s="9" t="s">
        <v>61</v>
      </c>
      <c r="C36" s="10">
        <v>14376063.49</v>
      </c>
      <c r="D36" s="10">
        <v>9961545.3399999999</v>
      </c>
      <c r="E36" s="8">
        <f t="shared" si="0"/>
        <v>69.29258031539203</v>
      </c>
      <c r="F36" s="3"/>
    </row>
    <row r="37" spans="1:6" ht="33" customHeight="1" x14ac:dyDescent="0.35">
      <c r="A37" s="22" t="s">
        <v>62</v>
      </c>
      <c r="B37" s="14" t="s">
        <v>63</v>
      </c>
      <c r="C37" s="15">
        <f>C38</f>
        <v>22918642.440000001</v>
      </c>
      <c r="D37" s="15">
        <f>D38</f>
        <v>15732744.539999999</v>
      </c>
      <c r="E37" s="13">
        <f t="shared" si="0"/>
        <v>68.646057815979418</v>
      </c>
      <c r="F37" s="3"/>
    </row>
    <row r="38" spans="1:6" ht="27.75" customHeight="1" x14ac:dyDescent="0.4">
      <c r="A38" s="23" t="s">
        <v>64</v>
      </c>
      <c r="B38" s="9" t="s">
        <v>65</v>
      </c>
      <c r="C38" s="10">
        <v>22918642.440000001</v>
      </c>
      <c r="D38" s="10">
        <v>15732744.539999999</v>
      </c>
      <c r="E38" s="8">
        <f t="shared" si="0"/>
        <v>68.646057815979418</v>
      </c>
      <c r="F38" s="3"/>
    </row>
    <row r="39" spans="1:6" ht="31.5" customHeight="1" x14ac:dyDescent="0.35">
      <c r="A39" s="22" t="s">
        <v>66</v>
      </c>
      <c r="B39" s="14" t="s">
        <v>67</v>
      </c>
      <c r="C39" s="15">
        <f>SUM(C40:C42)</f>
        <v>8874396.25</v>
      </c>
      <c r="D39" s="15">
        <f>SUM(D40:D42)</f>
        <v>3327671.04</v>
      </c>
      <c r="E39" s="13">
        <f t="shared" si="0"/>
        <v>37.49743583964937</v>
      </c>
      <c r="F39" s="3"/>
    </row>
    <row r="40" spans="1:6" ht="30.75" customHeight="1" x14ac:dyDescent="0.4">
      <c r="A40" s="23" t="s">
        <v>68</v>
      </c>
      <c r="B40" s="9" t="s">
        <v>69</v>
      </c>
      <c r="C40" s="10">
        <v>1817226.12</v>
      </c>
      <c r="D40" s="10">
        <v>1370236.92</v>
      </c>
      <c r="E40" s="8">
        <f t="shared" si="0"/>
        <v>75.40266480431174</v>
      </c>
      <c r="F40" s="3"/>
    </row>
    <row r="41" spans="1:6" ht="32.25" customHeight="1" x14ac:dyDescent="0.4">
      <c r="A41" s="23" t="s">
        <v>70</v>
      </c>
      <c r="B41" s="9" t="s">
        <v>71</v>
      </c>
      <c r="C41" s="10">
        <v>197260</v>
      </c>
      <c r="D41" s="10">
        <v>20000</v>
      </c>
      <c r="E41" s="8">
        <f t="shared" si="0"/>
        <v>10.13890297069857</v>
      </c>
      <c r="F41" s="3"/>
    </row>
    <row r="42" spans="1:6" ht="30.75" customHeight="1" x14ac:dyDescent="0.4">
      <c r="A42" s="23" t="s">
        <v>72</v>
      </c>
      <c r="B42" s="9" t="s">
        <v>73</v>
      </c>
      <c r="C42" s="10">
        <v>6859910.1299999999</v>
      </c>
      <c r="D42" s="10">
        <v>1937434.12</v>
      </c>
      <c r="E42" s="8">
        <f t="shared" si="0"/>
        <v>28.242849881183503</v>
      </c>
      <c r="F42" s="3"/>
    </row>
    <row r="43" spans="1:6" ht="35.25" customHeight="1" x14ac:dyDescent="0.35">
      <c r="A43" s="22" t="s">
        <v>74</v>
      </c>
      <c r="B43" s="14" t="s">
        <v>75</v>
      </c>
      <c r="C43" s="15">
        <f>C44</f>
        <v>3182476.56</v>
      </c>
      <c r="D43" s="15">
        <f>D44</f>
        <v>2265814.2999999998</v>
      </c>
      <c r="E43" s="13">
        <f t="shared" si="0"/>
        <v>71.196574657567936</v>
      </c>
      <c r="F43" s="3"/>
    </row>
    <row r="44" spans="1:6" ht="33.75" customHeight="1" x14ac:dyDescent="0.4">
      <c r="A44" s="23" t="s">
        <v>76</v>
      </c>
      <c r="B44" s="9" t="s">
        <v>77</v>
      </c>
      <c r="C44" s="10">
        <v>3182476.56</v>
      </c>
      <c r="D44" s="10">
        <v>2265814.2999999998</v>
      </c>
      <c r="E44" s="8">
        <f t="shared" si="0"/>
        <v>71.196574657567936</v>
      </c>
      <c r="F44" s="3"/>
    </row>
  </sheetData>
  <mergeCells count="6">
    <mergeCell ref="A4:A5"/>
    <mergeCell ref="B4:B5"/>
    <mergeCell ref="E4:E5"/>
    <mergeCell ref="A2:E2"/>
    <mergeCell ref="C4:C5"/>
    <mergeCell ref="D4:D5"/>
  </mergeCells>
  <pageMargins left="0.78749999999999998" right="0.59027779999999996" top="0.59027779999999996" bottom="0.39374999999999999" header="0" footer="0"/>
  <pageSetup paperSize="9" scale="43" fitToWidth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523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5D741FE-F483-4C26-BADC-8B21135267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2022-10-18T12:15:32Z</cp:lastPrinted>
  <dcterms:created xsi:type="dcterms:W3CDTF">2022-07-08T07:01:12Z</dcterms:created>
  <dcterms:modified xsi:type="dcterms:W3CDTF">2022-12-14T11:15:14Z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0503317G_20220101_2.xlsx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20.2.0.14273483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svod_smart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