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<sst xmlns="http://schemas.openxmlformats.org/spreadsheetml/2006/main" count="29" uniqueCount="29">
  <si>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</si>
  <si>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</si>
  <si>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</si>
  <si>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</si>
  <si>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</si>
  <si>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</si>
  <si>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</si>
  <si>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</si>
  <si>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</si>
  <si>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</si>
  <si>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</si>
  <si>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</si>
  <si>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</si>
  <si>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</si>
  <si>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 xml:space="preserve">       средства федерального бюджета</t>
  </si>
  <si>
    <t xml:space="preserve">       средства областного бюджета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</si>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</sst>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5" ht="18.75">
      <c r="A1" s="28" t="s">
        <v>18</v>
      </c>
      <c r="B1" s="28"/>
      <c r="C1" s="28"/>
      <c r="D1" s="28"/>
      <c r="E1" s="1"/>
    </row>
    <row r="2" spans="1:5" ht="18.75">
      <c r="A2" s="28" t="s">
        <v>9</v>
      </c>
      <c r="B2" s="28"/>
      <c r="C2" s="28"/>
      <c r="D2" s="28"/>
      <c r="E2" s="1"/>
    </row>
    <row r="3" spans="1:5" ht="18.75">
      <c r="A3" s="28" t="s">
        <v>10</v>
      </c>
      <c r="B3" s="28"/>
      <c r="C3" s="28"/>
      <c r="D3" s="28"/>
      <c r="E3" s="1"/>
    </row>
    <row r="4" spans="1:5" ht="18.75">
      <c r="A4" s="28" t="s">
        <v>11</v>
      </c>
      <c r="B4" s="28"/>
      <c r="C4" s="28"/>
      <c r="D4" s="28"/>
      <c r="E4" s="1"/>
    </row>
    <row r="5" spans="1:5" ht="20.25" customHeight="1">
      <c r="A5" s="30" t="s">
        <v>12</v>
      </c>
      <c r="B5" s="30"/>
      <c r="C5" s="30"/>
      <c r="D5" s="30"/>
      <c r="E5" s="1"/>
    </row>
    <row r="6" spans="1:5" ht="75" customHeight="1">
      <c r="A6" s="22" t="s">
        <v>19</v>
      </c>
      <c r="B6" s="22"/>
      <c r="C6" s="22"/>
      <c r="D6" s="22"/>
      <c r="E6" s="1"/>
    </row>
    <row r="7" spans="1:5" ht="18.75">
      <c r="A7" s="28" t="s">
        <v>28</v>
      </c>
      <c r="B7" s="28"/>
      <c r="C7" s="28"/>
      <c r="D7" s="28"/>
      <c r="E7" s="1"/>
    </row>
    <row r="9" ht="18.75">
      <c r="D9" s="3" t="s">
        <v>8</v>
      </c>
    </row>
    <row r="11" spans="1:4" ht="39" customHeight="1">
      <c r="A11" s="29" t="s">
        <v>20</v>
      </c>
      <c r="B11" s="29"/>
      <c r="C11" s="29"/>
      <c r="D11" s="29"/>
    </row>
    <row r="13" spans="1:4" ht="18.75">
      <c r="A13" s="23" t="s">
        <v>26</v>
      </c>
      <c r="B13" s="25" t="s">
        <v>1</v>
      </c>
      <c r="C13" s="26"/>
      <c r="D13" s="27"/>
    </row>
    <row r="14" spans="1:4" ht="24" customHeight="1">
      <c r="A14" s="24"/>
      <c r="B14" s="4" t="s">
        <v>7</v>
      </c>
      <c r="C14" s="4" t="s">
        <v>13</v>
      </c>
      <c r="D14" s="4" t="s">
        <v>21</v>
      </c>
    </row>
    <row r="15" spans="1:4" ht="18.75">
      <c r="A15" s="5" t="s">
        <v>0</v>
      </c>
      <c r="B15" s="6">
        <v>2</v>
      </c>
      <c r="C15" s="6">
        <v>3</v>
      </c>
      <c r="D15" s="6">
        <v>4</v>
      </c>
    </row>
    <row r="16" spans="1:4" ht="18.75">
      <c r="A16" s="7" t="s">
        <v>2</v>
      </c>
      <c r="B16" s="8">
        <f>B17</f>
        <v>37935896.75</v>
      </c>
      <c r="C16" s="8">
        <f>C17</f>
        <v>18164100</v>
      </c>
      <c r="D16" s="8">
        <f>D17</f>
        <v>17636800</v>
      </c>
    </row>
    <row r="17" spans="1:4" ht="56.25">
      <c r="A17" s="7" t="s">
        <v>3</v>
      </c>
      <c r="B17" s="8">
        <f>B18+B21+B27</f>
        <v>37935896.75</v>
      </c>
      <c r="C17" s="8">
        <f>C18+C21+C27</f>
        <v>18164100</v>
      </c>
      <c r="D17" s="8">
        <f>D18+D21+D27</f>
        <v>17636800</v>
      </c>
    </row>
    <row r="18" spans="1:4" ht="18.75">
      <c r="A18" s="7" t="s">
        <v>4</v>
      </c>
      <c r="B18" s="8">
        <f>SUM(B19:B20)</f>
        <v>26723952.13</v>
      </c>
      <c r="C18" s="8">
        <f>SUM(C19:C20)</f>
        <v>18164100</v>
      </c>
      <c r="D18" s="8">
        <f>SUM(D19:D20)</f>
        <v>17636800</v>
      </c>
    </row>
    <row r="19" spans="1:4" ht="58.5" customHeight="1">
      <c r="A19" s="9" t="s">
        <v>27</v>
      </c>
      <c r="B19" s="10">
        <f>18572900+4879200</f>
        <v>23452100</v>
      </c>
      <c r="C19" s="10">
        <f>18164100</f>
        <v>18164100</v>
      </c>
      <c r="D19" s="10">
        <f>18164100-527300</f>
        <v>17636800</v>
      </c>
    </row>
    <row r="20" spans="1:4" ht="38.25" customHeight="1">
      <c r="A20" s="9" t="s">
        <v>22</v>
      </c>
      <c r="B20" s="10">
        <f>3176948.05+94904.08</f>
        <v>3271852.13</v>
      </c>
      <c r="C20" s="10">
        <f>0</f>
        <v>0</v>
      </c>
      <c r="D20" s="10">
        <f>0</f>
        <v>0</v>
      </c>
    </row>
    <row r="21" spans="1:4" ht="21" customHeight="1">
      <c r="A21" s="7" t="s">
        <v>5</v>
      </c>
      <c r="B21" s="8">
        <f>B22+B23+B26</f>
        <v>11211944.620000001</v>
      </c>
      <c r="C21" s="8">
        <f>C22+C23+C26</f>
        <v>0</v>
      </c>
      <c r="D21" s="8">
        <f>D22+D23+D26</f>
        <v>0</v>
      </c>
    </row>
    <row r="22" spans="1:4" ht="132" customHeight="1">
      <c r="A22" s="11" t="s">
        <v>23</v>
      </c>
      <c r="B22" s="10">
        <f>3485085.62</f>
        <v>3485085.62</v>
      </c>
      <c r="C22" s="10">
        <f>0</f>
        <v>0</v>
      </c>
      <c r="D22" s="10">
        <f>0</f>
        <v>0</v>
      </c>
    </row>
    <row r="23" spans="1:4" ht="57.75" customHeight="1">
      <c r="A23" s="11" t="s">
        <v>24</v>
      </c>
      <c r="B23" s="10">
        <f>SUM(B24:B25)</f>
        <v>1500000</v>
      </c>
      <c r="C23" s="10">
        <f>SUM(C24:C25)</f>
        <v>0</v>
      </c>
      <c r="D23" s="10">
        <f>SUM(D24:D25)</f>
        <v>0</v>
      </c>
    </row>
    <row r="24" spans="1:4" s="15" customFormat="1" ht="21" customHeight="1">
      <c r="A24" s="12" t="s">
        <v>14</v>
      </c>
      <c r="B24" s="13">
        <f>1485000</f>
        <v>1485000</v>
      </c>
      <c r="C24" s="14">
        <f>0</f>
        <v>0</v>
      </c>
      <c r="D24" s="13">
        <f>0</f>
        <v>0</v>
      </c>
    </row>
    <row r="25" spans="1:4" s="15" customFormat="1" ht="25.5" customHeight="1">
      <c r="A25" s="12" t="s">
        <v>15</v>
      </c>
      <c r="B25" s="13">
        <f>15000</f>
        <v>15000</v>
      </c>
      <c r="C25" s="14">
        <f>0</f>
        <v>0</v>
      </c>
      <c r="D25" s="13">
        <f>0</f>
        <v>0</v>
      </c>
    </row>
    <row r="26" spans="1:4" s="15" customFormat="1" ht="111" customHeight="1">
      <c r="A26" s="16" t="s">
        <v>25</v>
      </c>
      <c r="B26" s="10">
        <f>6362604-135745</f>
        <v>6226859</v>
      </c>
      <c r="C26" s="10">
        <f>0</f>
        <v>0</v>
      </c>
      <c r="D26" s="10">
        <f>0</f>
        <v>0</v>
      </c>
    </row>
    <row r="27" spans="1:4" s="15" customFormat="1" ht="39.75" customHeight="1" hidden="1">
      <c r="A27" s="17" t="s">
        <v>16</v>
      </c>
      <c r="B27" s="8">
        <f>B28</f>
        <v>0</v>
      </c>
      <c r="C27" s="8">
        <f>C28</f>
        <v>0</v>
      </c>
      <c r="D27" s="8">
        <f>D28</f>
        <v>0</v>
      </c>
    </row>
    <row r="28" spans="1:4" s="15" customFormat="1" ht="38.25" customHeight="1" hidden="1">
      <c r="A28" s="18" t="s">
        <v>17</v>
      </c>
      <c r="B28" s="10"/>
      <c r="C28" s="10"/>
      <c r="D28" s="10"/>
    </row>
    <row r="29" spans="1:11" ht="18.75">
      <c r="A29" s="7" t="s">
        <v>6</v>
      </c>
      <c r="B29" s="8">
        <f>B16</f>
        <v>37935896.75</v>
      </c>
      <c r="C29" s="8">
        <f>C16</f>
        <v>18164100</v>
      </c>
      <c r="D29" s="8">
        <f>D16</f>
        <v>17636800</v>
      </c>
      <c r="K29" s="19"/>
    </row>
    <row r="30" s="20" customFormat="1" ht="18.75">
      <c r="D30" s="21"/>
    </row>
  </sheetData>
  <sheetProtection/>
  <mergeCells count="10">
    <mergeCell ref="A6:D6"/>
    <mergeCell ref="A13:A14"/>
    <mergeCell ref="B13:D13"/>
    <mergeCell ref="A1:D1"/>
    <mergeCell ref="A2:D2"/>
    <mergeCell ref="A3:D3"/>
    <mergeCell ref="A7:D7"/>
    <mergeCell ref="A11:D11"/>
    <mergeCell ref="A4:D4"/>
    <mergeCell ref="A5:D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2021-12-24T12:35:06Z</dcterms:modified>
  <cp:category/>
  <cp:version/>
  <cp:contentType/>
  <cp:contentStatus/>
</cp:coreProperties>
</file>