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52511"/>
</workbook>
</file>

<file path=xl/calcChain.xml><?xml version="1.0" encoding="utf-8"?>
<calcChain xmlns="http://schemas.openxmlformats.org/spreadsheetml/2006/main">
  <c r="H184" i="3" l="1"/>
  <c r="G184" i="3"/>
  <c r="H134" i="3" l="1"/>
  <c r="G134" i="3"/>
  <c r="H183" i="3" l="1"/>
  <c r="G183" i="3"/>
  <c r="G37" i="3" l="1"/>
  <c r="H126" i="3" l="1"/>
  <c r="H116" i="3"/>
  <c r="G28" i="3" l="1"/>
  <c r="H95" i="3" l="1"/>
  <c r="H28" i="3" s="1"/>
  <c r="H147" i="3" l="1"/>
  <c r="G147" i="3" l="1"/>
  <c r="H171" i="3" l="1"/>
  <c r="G171" i="3"/>
  <c r="H115" i="3" l="1"/>
  <c r="G115" i="3"/>
  <c r="G194" i="3" l="1"/>
  <c r="H194" i="3"/>
  <c r="G109" i="3"/>
  <c r="H109" i="3"/>
  <c r="G101" i="3"/>
  <c r="H101" i="3"/>
  <c r="H212" i="3" l="1"/>
  <c r="G212" i="3"/>
</calcChain>
</file>

<file path=xl/sharedStrings.xml><?xml version="1.0" encoding="utf-8"?>
<sst xmlns="http://schemas.openxmlformats.org/spreadsheetml/2006/main" count="1135" uniqueCount="351">
  <si>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</si>
  <si>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</si>
  <si>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</si>
  <si>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</si>
  <si>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</si>
  <si>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</si>
  <si>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</si>
  <si>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</si>
  <si>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</si>
  <si>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</si>
  <si>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</si>
  <si>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</si>
  <si>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</si>
  <si>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</si>
  <si>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</si>
  <si>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</si>
  <si>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</si>
  <si>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</si>
  <si>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</si>
  <si>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</si>
  <si>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</si>
  <si>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</si>
  <si>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</si>
  <si>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</si>
  <si>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</si>
  <si>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</si>
  <si>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</si>
  <si>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</si>
  <si>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</si>
  <si>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</si>
  <si>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</si>
  <si>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</si>
  <si>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</si>
  <si>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</si>
  <si>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</si>
  <si>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</si>
  <si>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</si>
  <si>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</si>
  <si>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</si>
  <si>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</si>
  <si>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</si>
  <si>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</si>
  <si>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</si>
  <si>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</si>
  <si>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</si>
  <si>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</si>
  <si>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</si>
  <si>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</si>
  <si>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</si>
  <si>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</si>
  <si>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</si>
  <si>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</si>
  <si>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</si>
  <si>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</si>
  <si>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</si>
  <si>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</si>
  <si>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</si>
  <si>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</si>
  <si>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</si>
  <si>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</si>
  <si>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</si>
  <si>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</si>
  <si>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</si>
  <si>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</si>
  <si>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</si>
  <si>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</si>
  <si>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</si>
  <si>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</si>
  <si>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</si>
  <si>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</si>
  <si>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</si>
  <si>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</si>
  <si>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</si>
  <si>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</si>
  <si>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</si>
  <si>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</si>
  <si>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</si>
  <si>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</si>
  <si>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</si>
  <si>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</si>
  <si>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</si>
  <si>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</si>
  <si>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</si>
  <si>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</si>
  <si>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</si>
  <si>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</si>
  <si>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</si>
  <si>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</si>
  <si>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</si>
  <si>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</si>
  <si>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</si>
  <si>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</si>
  <si>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</si>
  <si>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</si>
  <si>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</si>
  <si>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</si>
  <si>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</si>
  <si>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</si>
  <si>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</si>
  <si>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</si>
  <si>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</si>
  <si>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</si>
  <si>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</si>
  <si>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</si>
  <si>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</si>
  <si>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</si>
  <si>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</si>
  <si>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</si>
  <si>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</si>
  <si>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</si>
  <si>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</si>
  <si>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</si>
  <si>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</si>
  <si>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</si>
  <si>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</si>
  <si>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</si>
  <si>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</si>
  <si>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</si>
  <si>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</si>
  <si>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</si>
  <si>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</si>
  <si>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</si>
  <si>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</si>
  <si>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</si>
  <si>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</si>
  <si>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</si>
  <si>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</si>
  <si>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</si>
  <si>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</si>
  <si>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</si>
  <si>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</si>
  <si>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</si>
  <si>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</si>
  <si>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</si>
  <si>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</si>
  <si>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</si>
  <si>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</si>
  <si>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</si>
  <si>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</si>
  <si>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</si>
  <si>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</si>
  <si>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</si>
  <si>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</si>
  <si>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</si>
  <si>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</si>
  <si>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</si>
  <si>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</si>
  <si>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</si>
  <si>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</si>
  <si>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</si>
  <si>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</si>
  <si>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</si>
  <si>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</si>
  <si>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</si>
  <si>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</si>
  <si>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</si>
  <si>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</si>
  <si>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</si>
  <si>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</si>
  <si>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</si>
  <si>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</si>
  <si>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</si>
  <si>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</si>
  <si>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</si>
  <si>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</si>
  <si>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</si>
  <si>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</si>
  <si>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</si>
  <si>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</si>
  <si>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</si>
  <si>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</si>
  <si>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</si>
  <si>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</si>
  <si>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</si>
  <si>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</si>
  <si>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</si>
  <si>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</si>
  <si>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</si>
  <si>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</si>
  <si>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</si>
  <si>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</si>
  <si>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</si>
  <si>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</si>
  <si>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</si>
  <si>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</si>
  <si>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</si>
  <si>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</si>
  <si>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</si>
  <si>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</si>
  <si>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</si>
  <si>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</si>
  <si>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</si>
  <si>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</si>
  <si>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</si>
  <si>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</si>
  <si>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</si>
  <si>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</si>
  <si>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</si>
  <si>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</si>
  <si>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</si>
  <si>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</si>
  <si>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</si>
  <si>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</si>
  <si>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</si>
  <si>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</si>
  <si>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</si>
  <si>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</si>
  <si>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</si>
  <si>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</si>
  <si>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</si>
  <si>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</si>
  <si>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</si>
  <si>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</si>
  <si>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</si>
  <si>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</si>
  <si>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</si>
  <si>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</si>
  <si>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</si>
  <si>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</si>
  <si>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</si>
  <si>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</si>
  <si>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</si>
  <si>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</si>
  <si>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</si>
  <si>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</si>
  <si>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</si>
  <si>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</si>
  <si>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</si>
  <si>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</si>
  <si>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</si>
  <si>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</si>
  <si>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</si>
  <si>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</si>
  <si>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</si>
  <si>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</si>
  <si>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</si>
  <si>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</si>
  <si>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</si>
  <si>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</si>
  <si>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</si>
  <si>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</si>
  <si>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</si>
  <si>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</si>
  <si>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</si>
  <si>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</si>
  <si>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</si>
  <si>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</si>
  <si>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</si>
  <si>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</si>
  <si>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</si>
  <si>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</si>
  <si>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</si>
  <si>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</si>
  <si>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</si>
  <si>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</si>
  <si>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</si>
  <si>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</si>
  <si>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</si>
  <si>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</si>
  <si>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</si>
  <si>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</si>
  <si>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</si>
  <si>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</si>
  <si>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</si>
  <si>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</si>
  <si>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</si>
  <si>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</si>
  <si>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</si>
  <si>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</si>
  <si>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</si>
  <si>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</si>
  <si>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</si>
  <si>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</si>
  <si>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</si>
  <si>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</si>
  <si>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</si>
  <si>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</si>
  <si>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</si>
  <si>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</si>
  <si>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</si>
  <si>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</si>
  <si>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</si>
  <si>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</si>
  <si>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</si>
  <si>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</si>
  <si>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</si>
  <si>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</si>
  <si>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</si>
  <si>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</si>
  <si>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</si>
  <si>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</si>
  <si>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</si>
  <si>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</si>
  <si>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</si>
  <si>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</si>
  <si>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</si>
  <si>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</si>
  <si>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</si>
  <si>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</si>
  <si>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</si>
  <si>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</si>
  <si>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</si>
  <si>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</si>
  <si>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</si>
  <si>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</si>
  <si>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</si>
  <si>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</si>
  <si>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</si>
  <si>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</si>
  <si>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</si>
  <si>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</si>
  <si>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</si>
  <si>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</si>
  <si>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</si>
  <si>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</si>
  <si>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</si>
  <si>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</si>
  <si>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</si>
  <si>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</si>
  <si>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</si>
  <si>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</si>
  <si>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</si>
  <si>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</si>
  <si>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</si>
  <si>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</si>
  <si>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</si>
  <si>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</si>
  <si>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</si>
  <si>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</si>
  <si>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</si>
  <si>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</si>
  <si>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</si>
  <si>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</si>
  <si>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</si>
  <si>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</si>
  <si>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</si>
  <si>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</si>
  <si>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</si>
  <si>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</si>
  <si>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</si>
  <si>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</si>
  <si>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</si>
  <si>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</si>
  <si>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</si>
  <si>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</si>
  <si>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30 9 00 10291</t>
  </si>
  <si>
    <t>30 9 00 10292</t>
  </si>
  <si>
    <t>30 9 00 10293</t>
  </si>
  <si>
    <t>30 9 00 10294</t>
  </si>
  <si>
    <t>"</t>
  </si>
  <si>
    <t>от 27.01.2021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</si>
</sst>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3"/>
  <sheetViews>
    <sheetView tabSelected="1" zoomScale="90" zoomScaleNormal="90" workbookViewId="0">
      <selection activeCell="A9" sqref="A9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4" t="s">
        <v>333</v>
      </c>
      <c r="F1" s="44"/>
      <c r="G1" s="44"/>
      <c r="H1" s="44"/>
    </row>
    <row r="2" spans="5:8" x14ac:dyDescent="0.3">
      <c r="E2" s="44" t="s">
        <v>0</v>
      </c>
      <c r="F2" s="44"/>
      <c r="G2" s="44"/>
      <c r="H2" s="44"/>
    </row>
    <row r="3" spans="5:8" x14ac:dyDescent="0.3">
      <c r="E3" s="44" t="s">
        <v>1</v>
      </c>
      <c r="F3" s="44"/>
      <c r="G3" s="44"/>
      <c r="H3" s="44"/>
    </row>
    <row r="4" spans="5:8" x14ac:dyDescent="0.3">
      <c r="E4" s="44" t="s">
        <v>334</v>
      </c>
      <c r="F4" s="44"/>
      <c r="G4" s="44"/>
      <c r="H4" s="44"/>
    </row>
    <row r="5" spans="5:8" x14ac:dyDescent="0.3">
      <c r="E5" s="44" t="s">
        <v>335</v>
      </c>
      <c r="F5" s="44"/>
      <c r="G5" s="44"/>
      <c r="H5" s="44"/>
    </row>
    <row r="6" spans="5:8" x14ac:dyDescent="0.3">
      <c r="E6" s="44" t="s">
        <v>1</v>
      </c>
      <c r="F6" s="44"/>
      <c r="G6" s="44"/>
      <c r="H6" s="44"/>
    </row>
    <row r="7" spans="5:8" x14ac:dyDescent="0.3">
      <c r="E7" s="44" t="s">
        <v>336</v>
      </c>
      <c r="F7" s="44"/>
      <c r="G7" s="44"/>
      <c r="H7" s="44"/>
    </row>
    <row r="8" spans="5:8" x14ac:dyDescent="0.3">
      <c r="E8" s="44" t="s">
        <v>337</v>
      </c>
      <c r="F8" s="44"/>
      <c r="G8" s="44"/>
      <c r="H8" s="44"/>
    </row>
    <row r="9" spans="5:8" x14ac:dyDescent="0.3">
      <c r="E9" s="44" t="s">
        <v>300</v>
      </c>
      <c r="F9" s="44"/>
      <c r="G9" s="44"/>
      <c r="H9" s="44"/>
    </row>
    <row r="10" spans="5:8" x14ac:dyDescent="0.3">
      <c r="E10" s="44" t="s">
        <v>338</v>
      </c>
      <c r="F10" s="44"/>
      <c r="G10" s="44"/>
      <c r="H10" s="44"/>
    </row>
    <row r="11" spans="5:8" x14ac:dyDescent="0.3">
      <c r="E11" s="55" t="s">
        <v>350</v>
      </c>
      <c r="F11" s="44"/>
      <c r="G11" s="44"/>
      <c r="H11" s="44"/>
    </row>
    <row r="13" spans="5:8" x14ac:dyDescent="0.3">
      <c r="E13" s="45" t="s">
        <v>332</v>
      </c>
      <c r="F13" s="45"/>
      <c r="G13" s="45"/>
      <c r="H13" s="45"/>
    </row>
    <row r="14" spans="5:8" x14ac:dyDescent="0.3">
      <c r="E14" s="45" t="s">
        <v>0</v>
      </c>
      <c r="F14" s="45"/>
      <c r="G14" s="45"/>
      <c r="H14" s="45"/>
    </row>
    <row r="15" spans="5:8" x14ac:dyDescent="0.3">
      <c r="E15" s="45" t="s">
        <v>1</v>
      </c>
      <c r="F15" s="45"/>
      <c r="G15" s="45"/>
      <c r="H15" s="45"/>
    </row>
    <row r="16" spans="5:8" x14ac:dyDescent="0.3">
      <c r="E16" s="45" t="s">
        <v>2</v>
      </c>
      <c r="F16" s="45"/>
      <c r="G16" s="45"/>
      <c r="H16" s="45"/>
    </row>
    <row r="17" spans="1:8" x14ac:dyDescent="0.3">
      <c r="E17" s="45" t="s">
        <v>1</v>
      </c>
      <c r="F17" s="45"/>
      <c r="G17" s="45"/>
      <c r="H17" s="45"/>
    </row>
    <row r="18" spans="1:8" x14ac:dyDescent="0.3">
      <c r="E18" s="45" t="s">
        <v>300</v>
      </c>
      <c r="F18" s="45"/>
      <c r="G18" s="45"/>
      <c r="H18" s="45"/>
    </row>
    <row r="19" spans="1:8" x14ac:dyDescent="0.3">
      <c r="E19" s="45" t="s">
        <v>301</v>
      </c>
      <c r="F19" s="45"/>
      <c r="G19" s="45"/>
      <c r="H19" s="45"/>
    </row>
    <row r="20" spans="1:8" ht="18.75" customHeight="1" x14ac:dyDescent="0.3">
      <c r="E20" s="49" t="s">
        <v>331</v>
      </c>
      <c r="F20" s="50"/>
      <c r="G20" s="50"/>
      <c r="H20" s="50"/>
    </row>
    <row r="22" spans="1:8" s="7" customFormat="1" ht="23.25" customHeight="1" x14ac:dyDescent="0.25">
      <c r="A22" s="54" t="s">
        <v>302</v>
      </c>
      <c r="B22" s="54"/>
      <c r="C22" s="54"/>
      <c r="D22" s="54"/>
      <c r="E22" s="54"/>
      <c r="F22" s="54"/>
      <c r="G22" s="54"/>
      <c r="H22" s="54"/>
    </row>
    <row r="23" spans="1:8" ht="15.75" customHeight="1" x14ac:dyDescent="0.3">
      <c r="A23" s="46"/>
      <c r="B23" s="46"/>
      <c r="C23" s="46"/>
      <c r="D23" s="46"/>
      <c r="E23" s="46"/>
      <c r="F23" s="46"/>
    </row>
    <row r="24" spans="1:8" ht="18.75" customHeight="1" x14ac:dyDescent="0.3">
      <c r="A24" s="47" t="s">
        <v>3</v>
      </c>
      <c r="B24" s="48" t="s">
        <v>277</v>
      </c>
      <c r="C24" s="48" t="s">
        <v>4</v>
      </c>
      <c r="D24" s="48" t="s">
        <v>5</v>
      </c>
      <c r="E24" s="47" t="s">
        <v>6</v>
      </c>
      <c r="F24" s="48" t="s">
        <v>7</v>
      </c>
      <c r="G24" s="51" t="s">
        <v>285</v>
      </c>
      <c r="H24" s="51" t="s">
        <v>325</v>
      </c>
    </row>
    <row r="25" spans="1:8" ht="69" customHeight="1" x14ac:dyDescent="0.3">
      <c r="A25" s="47"/>
      <c r="B25" s="48"/>
      <c r="C25" s="48"/>
      <c r="D25" s="48"/>
      <c r="E25" s="47"/>
      <c r="F25" s="48"/>
      <c r="G25" s="52"/>
      <c r="H25" s="52"/>
    </row>
    <row r="26" spans="1:8" ht="33" customHeight="1" x14ac:dyDescent="0.3">
      <c r="A26" s="47"/>
      <c r="B26" s="48"/>
      <c r="C26" s="48"/>
      <c r="D26" s="48"/>
      <c r="E26" s="47"/>
      <c r="F26" s="48"/>
      <c r="G26" s="53"/>
      <c r="H26" s="53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49215772.789999999</v>
      </c>
      <c r="H28" s="12">
        <f>SUM(H29:H100)</f>
        <v>48097619.300000004</v>
      </c>
    </row>
    <row r="29" spans="1:8" s="7" customFormat="1" ht="108" customHeight="1" x14ac:dyDescent="0.25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 x14ac:dyDescent="0.3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 x14ac:dyDescent="0.3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 x14ac:dyDescent="0.3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 x14ac:dyDescent="0.3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 x14ac:dyDescent="0.3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 x14ac:dyDescent="0.3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3" customHeight="1" x14ac:dyDescent="0.3">
      <c r="A37" s="21" t="s">
        <v>239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235</v>
      </c>
      <c r="G37" s="19">
        <f>48697.49-24272.17</f>
        <v>24425.32</v>
      </c>
      <c r="H37" s="19">
        <v>5079.62</v>
      </c>
    </row>
    <row r="38" spans="1:8" ht="51.75" customHeight="1" x14ac:dyDescent="0.3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 x14ac:dyDescent="0.3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 x14ac:dyDescent="0.3">
      <c r="A40" s="30" t="s">
        <v>290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 x14ac:dyDescent="0.3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 x14ac:dyDescent="0.3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 x14ac:dyDescent="0.3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 x14ac:dyDescent="0.3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 x14ac:dyDescent="0.3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 x14ac:dyDescent="0.3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v>242732</v>
      </c>
      <c r="H47" s="13">
        <v>242732</v>
      </c>
    </row>
    <row r="48" spans="1:8" ht="66" customHeight="1" x14ac:dyDescent="0.3">
      <c r="A48" s="30" t="s">
        <v>299</v>
      </c>
      <c r="B48" s="14" t="s">
        <v>14</v>
      </c>
      <c r="C48" s="14" t="s">
        <v>18</v>
      </c>
      <c r="D48" s="14" t="s">
        <v>29</v>
      </c>
      <c r="E48" s="17" t="s">
        <v>298</v>
      </c>
      <c r="F48" s="14" t="s">
        <v>24</v>
      </c>
      <c r="G48" s="13">
        <v>100000</v>
      </c>
      <c r="H48" s="13">
        <v>100000</v>
      </c>
    </row>
    <row r="49" spans="1:8" ht="145.5" customHeight="1" x14ac:dyDescent="0.3">
      <c r="A49" s="32" t="s">
        <v>312</v>
      </c>
      <c r="B49" s="14" t="s">
        <v>14</v>
      </c>
      <c r="C49" s="14" t="s">
        <v>18</v>
      </c>
      <c r="D49" s="14" t="s">
        <v>29</v>
      </c>
      <c r="E49" s="17" t="s">
        <v>311</v>
      </c>
      <c r="F49" s="14" t="s">
        <v>21</v>
      </c>
      <c r="G49" s="13">
        <v>4428154.93</v>
      </c>
      <c r="H49" s="13">
        <v>4428154.93</v>
      </c>
    </row>
    <row r="50" spans="1:8" ht="108.75" customHeight="1" x14ac:dyDescent="0.3">
      <c r="A50" s="32" t="s">
        <v>313</v>
      </c>
      <c r="B50" s="14" t="s">
        <v>14</v>
      </c>
      <c r="C50" s="14" t="s">
        <v>18</v>
      </c>
      <c r="D50" s="14" t="s">
        <v>29</v>
      </c>
      <c r="E50" s="17" t="s">
        <v>311</v>
      </c>
      <c r="F50" s="14" t="s">
        <v>24</v>
      </c>
      <c r="G50" s="13">
        <v>1119947.3400000001</v>
      </c>
      <c r="H50" s="13">
        <v>497028.34</v>
      </c>
    </row>
    <row r="51" spans="1:8" ht="87" customHeight="1" x14ac:dyDescent="0.3">
      <c r="A51" s="31" t="s">
        <v>270</v>
      </c>
      <c r="B51" s="28" t="s">
        <v>14</v>
      </c>
      <c r="C51" s="28" t="s">
        <v>18</v>
      </c>
      <c r="D51" s="28" t="s">
        <v>29</v>
      </c>
      <c r="E51" s="27" t="s">
        <v>271</v>
      </c>
      <c r="F51" s="28" t="s">
        <v>24</v>
      </c>
      <c r="G51" s="13">
        <v>29400</v>
      </c>
      <c r="H51" s="13">
        <v>29400</v>
      </c>
    </row>
    <row r="52" spans="1:8" ht="87" customHeight="1" x14ac:dyDescent="0.3">
      <c r="A52" s="31" t="s">
        <v>326</v>
      </c>
      <c r="B52" s="28" t="s">
        <v>14</v>
      </c>
      <c r="C52" s="28" t="s">
        <v>18</v>
      </c>
      <c r="D52" s="28" t="s">
        <v>29</v>
      </c>
      <c r="E52" s="27" t="s">
        <v>327</v>
      </c>
      <c r="F52" s="28" t="s">
        <v>24</v>
      </c>
      <c r="G52" s="13">
        <v>15000</v>
      </c>
      <c r="H52" s="13">
        <v>15000</v>
      </c>
    </row>
    <row r="53" spans="1:8" ht="86.25" customHeight="1" x14ac:dyDescent="0.3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 x14ac:dyDescent="0.3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 x14ac:dyDescent="0.3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 x14ac:dyDescent="0.3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 x14ac:dyDescent="0.3">
      <c r="A57" s="30" t="s">
        <v>261</v>
      </c>
      <c r="B57" s="14" t="s">
        <v>14</v>
      </c>
      <c r="C57" s="14" t="s">
        <v>40</v>
      </c>
      <c r="D57" s="14" t="s">
        <v>36</v>
      </c>
      <c r="E57" s="17" t="s">
        <v>262</v>
      </c>
      <c r="F57" s="14" t="s">
        <v>24</v>
      </c>
      <c r="G57" s="13">
        <v>245000</v>
      </c>
      <c r="H57" s="13">
        <v>245000</v>
      </c>
    </row>
    <row r="58" spans="1:8" ht="93.75" x14ac:dyDescent="0.3">
      <c r="A58" s="31" t="s">
        <v>276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 x14ac:dyDescent="0.3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 x14ac:dyDescent="0.3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 x14ac:dyDescent="0.3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 x14ac:dyDescent="0.3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 x14ac:dyDescent="0.3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 x14ac:dyDescent="0.3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v>140000</v>
      </c>
      <c r="H64" s="13">
        <v>140000</v>
      </c>
    </row>
    <row r="65" spans="1:8" ht="72" customHeight="1" x14ac:dyDescent="0.3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 x14ac:dyDescent="0.3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279</v>
      </c>
      <c r="B67" s="28" t="s">
        <v>14</v>
      </c>
      <c r="C67" s="28" t="s">
        <v>42</v>
      </c>
      <c r="D67" s="28" t="s">
        <v>40</v>
      </c>
      <c r="E67" s="27" t="s">
        <v>271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240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 x14ac:dyDescent="0.3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 x14ac:dyDescent="0.3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 x14ac:dyDescent="0.3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 x14ac:dyDescent="0.3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 x14ac:dyDescent="0.3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v>204800</v>
      </c>
      <c r="H76" s="13">
        <v>204800</v>
      </c>
    </row>
    <row r="77" spans="1:8" ht="69" customHeight="1" x14ac:dyDescent="0.3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v>121000</v>
      </c>
      <c r="H79" s="13">
        <v>121000</v>
      </c>
    </row>
    <row r="80" spans="1:8" ht="54.75" customHeight="1" x14ac:dyDescent="0.3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275</v>
      </c>
      <c r="B82" s="14" t="s">
        <v>14</v>
      </c>
      <c r="C82" s="14" t="s">
        <v>42</v>
      </c>
      <c r="D82" s="14" t="s">
        <v>42</v>
      </c>
      <c r="E82" s="16" t="s">
        <v>274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 x14ac:dyDescent="0.3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 x14ac:dyDescent="0.3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 x14ac:dyDescent="0.3">
      <c r="A88" s="21" t="s">
        <v>248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 x14ac:dyDescent="0.3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 x14ac:dyDescent="0.3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241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v>60777.04</v>
      </c>
      <c r="H95" s="13">
        <f>340173.03-340173.03</f>
        <v>0</v>
      </c>
    </row>
    <row r="96" spans="1:8" ht="69" customHeight="1" x14ac:dyDescent="0.3">
      <c r="A96" s="21" t="s">
        <v>249</v>
      </c>
      <c r="B96" s="14" t="s">
        <v>14</v>
      </c>
      <c r="C96" s="14" t="s">
        <v>56</v>
      </c>
      <c r="D96" s="14" t="s">
        <v>40</v>
      </c>
      <c r="E96" s="17" t="s">
        <v>314</v>
      </c>
      <c r="F96" s="14" t="s">
        <v>57</v>
      </c>
      <c r="G96" s="13">
        <v>415111.75</v>
      </c>
      <c r="H96" s="13">
        <v>0</v>
      </c>
    </row>
    <row r="97" spans="1:8" ht="132" customHeight="1" x14ac:dyDescent="0.3">
      <c r="A97" s="30" t="s">
        <v>250</v>
      </c>
      <c r="B97" s="14" t="s">
        <v>14</v>
      </c>
      <c r="C97" s="14" t="s">
        <v>56</v>
      </c>
      <c r="D97" s="14" t="s">
        <v>40</v>
      </c>
      <c r="E97" s="17" t="s">
        <v>315</v>
      </c>
      <c r="F97" s="14" t="s">
        <v>57</v>
      </c>
      <c r="G97" s="13">
        <v>37260</v>
      </c>
      <c r="H97" s="13">
        <v>37260</v>
      </c>
    </row>
    <row r="98" spans="1:8" ht="87" customHeight="1" x14ac:dyDescent="0.3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v>190300</v>
      </c>
      <c r="H98" s="13">
        <v>190300</v>
      </c>
    </row>
    <row r="99" spans="1:8" ht="63" customHeight="1" x14ac:dyDescent="0.3">
      <c r="A99" s="31" t="s">
        <v>291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v>50000</v>
      </c>
      <c r="H99" s="13">
        <v>50000</v>
      </c>
    </row>
    <row r="100" spans="1:8" ht="121.5" customHeight="1" x14ac:dyDescent="0.3">
      <c r="A100" s="32" t="s">
        <v>317</v>
      </c>
      <c r="B100" s="14" t="s">
        <v>14</v>
      </c>
      <c r="C100" s="14" t="s">
        <v>28</v>
      </c>
      <c r="D100" s="14" t="s">
        <v>19</v>
      </c>
      <c r="E100" s="17" t="s">
        <v>316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 x14ac:dyDescent="0.25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 x14ac:dyDescent="0.25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 x14ac:dyDescent="0.25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 x14ac:dyDescent="0.3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 x14ac:dyDescent="0.3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 x14ac:dyDescent="0.25">
      <c r="A109" s="10" t="s">
        <v>251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 x14ac:dyDescent="0.3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 x14ac:dyDescent="0.3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 x14ac:dyDescent="0.3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 x14ac:dyDescent="0.3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SUM(G116:G170)</f>
        <v>134810076.75</v>
      </c>
      <c r="H115" s="12">
        <f>SUM(H116:H170)</f>
        <v>131173114.92000002</v>
      </c>
    </row>
    <row r="116" spans="1:8" ht="112.5" x14ac:dyDescent="0.3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 x14ac:dyDescent="0.3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297</v>
      </c>
      <c r="B118" s="29" t="s">
        <v>64</v>
      </c>
      <c r="C118" s="16" t="s">
        <v>42</v>
      </c>
      <c r="D118" s="16" t="s">
        <v>18</v>
      </c>
      <c r="E118" s="16" t="s">
        <v>257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 x14ac:dyDescent="0.3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 x14ac:dyDescent="0.3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 x14ac:dyDescent="0.3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 x14ac:dyDescent="0.3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 x14ac:dyDescent="0.3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 x14ac:dyDescent="0.3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 x14ac:dyDescent="0.3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v>11232099.98</v>
      </c>
      <c r="H126" s="13">
        <f>10288743.75+128075</f>
        <v>10416818.75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v>7187487.7199999997</v>
      </c>
      <c r="H127" s="13">
        <v>7187487.7199999997</v>
      </c>
    </row>
    <row r="128" spans="1:8" ht="112.5" x14ac:dyDescent="0.3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139.5" customHeight="1" x14ac:dyDescent="0.3">
      <c r="A129" s="31" t="s">
        <v>319</v>
      </c>
      <c r="B129" s="14" t="s">
        <v>64</v>
      </c>
      <c r="C129" s="14" t="s">
        <v>42</v>
      </c>
      <c r="D129" s="14" t="s">
        <v>19</v>
      </c>
      <c r="E129" s="17" t="s">
        <v>318</v>
      </c>
      <c r="F129" s="14" t="s">
        <v>21</v>
      </c>
      <c r="G129" s="19">
        <v>4452840</v>
      </c>
      <c r="H129" s="19">
        <v>4452840</v>
      </c>
    </row>
    <row r="130" spans="1:8" ht="103.5" customHeight="1" x14ac:dyDescent="0.3">
      <c r="A130" s="31" t="s">
        <v>320</v>
      </c>
      <c r="B130" s="14" t="s">
        <v>64</v>
      </c>
      <c r="C130" s="14" t="s">
        <v>42</v>
      </c>
      <c r="D130" s="14" t="s">
        <v>19</v>
      </c>
      <c r="E130" s="17" t="s">
        <v>318</v>
      </c>
      <c r="F130" s="14" t="s">
        <v>33</v>
      </c>
      <c r="G130" s="19">
        <v>3984120</v>
      </c>
      <c r="H130" s="19">
        <v>3984120</v>
      </c>
    </row>
    <row r="131" spans="1:8" ht="81" customHeight="1" x14ac:dyDescent="0.3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 x14ac:dyDescent="0.3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 x14ac:dyDescent="0.3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 x14ac:dyDescent="0.3">
      <c r="A134" s="32" t="s">
        <v>293</v>
      </c>
      <c r="B134" s="14" t="s">
        <v>64</v>
      </c>
      <c r="C134" s="14" t="s">
        <v>42</v>
      </c>
      <c r="D134" s="14" t="s">
        <v>19</v>
      </c>
      <c r="E134" s="17" t="s">
        <v>292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 x14ac:dyDescent="0.3">
      <c r="A135" s="32" t="s">
        <v>329</v>
      </c>
      <c r="B135" s="14" t="s">
        <v>64</v>
      </c>
      <c r="C135" s="14" t="s">
        <v>42</v>
      </c>
      <c r="D135" s="14" t="s">
        <v>19</v>
      </c>
      <c r="E135" s="17" t="s">
        <v>328</v>
      </c>
      <c r="F135" s="14" t="s">
        <v>24</v>
      </c>
      <c r="G135" s="19">
        <v>3065389.06</v>
      </c>
      <c r="H135" s="19">
        <v>3064430.4</v>
      </c>
    </row>
    <row r="136" spans="1:8" ht="99" customHeight="1" x14ac:dyDescent="0.3">
      <c r="A136" s="32" t="s">
        <v>330</v>
      </c>
      <c r="B136" s="14" t="s">
        <v>64</v>
      </c>
      <c r="C136" s="14" t="s">
        <v>42</v>
      </c>
      <c r="D136" s="14" t="s">
        <v>19</v>
      </c>
      <c r="E136" s="17" t="s">
        <v>328</v>
      </c>
      <c r="F136" s="14" t="s">
        <v>33</v>
      </c>
      <c r="G136" s="19">
        <v>5050777</v>
      </c>
      <c r="H136" s="19">
        <v>4812077.4800000004</v>
      </c>
    </row>
    <row r="137" spans="1:8" ht="109.5" customHeight="1" x14ac:dyDescent="0.3">
      <c r="A137" s="32" t="s">
        <v>322</v>
      </c>
      <c r="B137" s="14" t="s">
        <v>64</v>
      </c>
      <c r="C137" s="14" t="s">
        <v>42</v>
      </c>
      <c r="D137" s="14" t="s">
        <v>19</v>
      </c>
      <c r="E137" s="17" t="s">
        <v>321</v>
      </c>
      <c r="F137" s="14" t="s">
        <v>24</v>
      </c>
      <c r="G137" s="13">
        <v>22919</v>
      </c>
      <c r="H137" s="13">
        <v>0</v>
      </c>
    </row>
    <row r="138" spans="1:8" ht="126.75" customHeight="1" x14ac:dyDescent="0.3">
      <c r="A138" s="21" t="s">
        <v>215</v>
      </c>
      <c r="B138" s="14" t="s">
        <v>64</v>
      </c>
      <c r="C138" s="14" t="s">
        <v>42</v>
      </c>
      <c r="D138" s="14" t="s">
        <v>19</v>
      </c>
      <c r="E138" s="17" t="s">
        <v>78</v>
      </c>
      <c r="F138" s="14" t="s">
        <v>24</v>
      </c>
      <c r="G138" s="13">
        <v>60000</v>
      </c>
      <c r="H138" s="13">
        <v>60000</v>
      </c>
    </row>
    <row r="139" spans="1:8" ht="123.75" customHeight="1" x14ac:dyDescent="0.3">
      <c r="A139" s="21" t="s">
        <v>214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33</v>
      </c>
      <c r="G139" s="13">
        <v>24000</v>
      </c>
      <c r="H139" s="13">
        <v>24000</v>
      </c>
    </row>
    <row r="140" spans="1:8" ht="108" customHeight="1" x14ac:dyDescent="0.3">
      <c r="A140" s="21" t="s">
        <v>196</v>
      </c>
      <c r="B140" s="14" t="s">
        <v>64</v>
      </c>
      <c r="C140" s="14" t="s">
        <v>42</v>
      </c>
      <c r="D140" s="14" t="s">
        <v>19</v>
      </c>
      <c r="E140" s="17" t="s">
        <v>31</v>
      </c>
      <c r="F140" s="14" t="s">
        <v>33</v>
      </c>
      <c r="G140" s="13">
        <v>50000</v>
      </c>
      <c r="H140" s="13">
        <v>50000</v>
      </c>
    </row>
    <row r="141" spans="1:8" ht="74.25" customHeight="1" x14ac:dyDescent="0.3">
      <c r="A141" s="21" t="s">
        <v>76</v>
      </c>
      <c r="B141" s="14" t="s">
        <v>64</v>
      </c>
      <c r="C141" s="14" t="s">
        <v>42</v>
      </c>
      <c r="D141" s="14" t="s">
        <v>40</v>
      </c>
      <c r="E141" s="17" t="s">
        <v>77</v>
      </c>
      <c r="F141" s="14" t="s">
        <v>33</v>
      </c>
      <c r="G141" s="13">
        <v>8439641.6799999997</v>
      </c>
      <c r="H141" s="13">
        <v>8439641.6799999997</v>
      </c>
    </row>
    <row r="142" spans="1:8" ht="93.75" x14ac:dyDescent="0.3">
      <c r="A142" s="21" t="s">
        <v>243</v>
      </c>
      <c r="B142" s="14" t="s">
        <v>64</v>
      </c>
      <c r="C142" s="14" t="s">
        <v>42</v>
      </c>
      <c r="D142" s="14" t="s">
        <v>40</v>
      </c>
      <c r="E142" s="17" t="s">
        <v>228</v>
      </c>
      <c r="F142" s="14" t="s">
        <v>33</v>
      </c>
      <c r="G142" s="13">
        <v>151600</v>
      </c>
      <c r="H142" s="13">
        <v>151600</v>
      </c>
    </row>
    <row r="143" spans="1:8" ht="128.25" customHeight="1" x14ac:dyDescent="0.3">
      <c r="A143" s="21" t="s">
        <v>102</v>
      </c>
      <c r="B143" s="14" t="s">
        <v>64</v>
      </c>
      <c r="C143" s="14" t="s">
        <v>42</v>
      </c>
      <c r="D143" s="14" t="s">
        <v>27</v>
      </c>
      <c r="E143" s="17" t="s">
        <v>82</v>
      </c>
      <c r="F143" s="14" t="s">
        <v>24</v>
      </c>
      <c r="G143" s="13">
        <v>30000</v>
      </c>
      <c r="H143" s="13">
        <v>30000</v>
      </c>
    </row>
    <row r="144" spans="1:8" ht="129.75" customHeight="1" x14ac:dyDescent="0.3">
      <c r="A144" s="21" t="s">
        <v>83</v>
      </c>
      <c r="B144" s="14" t="s">
        <v>64</v>
      </c>
      <c r="C144" s="14" t="s">
        <v>42</v>
      </c>
      <c r="D144" s="14" t="s">
        <v>27</v>
      </c>
      <c r="E144" s="17" t="s">
        <v>82</v>
      </c>
      <c r="F144" s="14" t="s">
        <v>33</v>
      </c>
      <c r="G144" s="13">
        <v>20000</v>
      </c>
      <c r="H144" s="13">
        <v>20000</v>
      </c>
    </row>
    <row r="145" spans="1:8" ht="105" customHeight="1" x14ac:dyDescent="0.3">
      <c r="A145" s="33" t="s">
        <v>107</v>
      </c>
      <c r="B145" s="14" t="s">
        <v>64</v>
      </c>
      <c r="C145" s="14" t="s">
        <v>42</v>
      </c>
      <c r="D145" s="14" t="s">
        <v>27</v>
      </c>
      <c r="E145" s="17" t="s">
        <v>93</v>
      </c>
      <c r="F145" s="14" t="s">
        <v>24</v>
      </c>
      <c r="G145" s="13">
        <v>8000</v>
      </c>
      <c r="H145" s="13">
        <v>8000</v>
      </c>
    </row>
    <row r="146" spans="1:8" ht="87.75" customHeight="1" x14ac:dyDescent="0.3">
      <c r="A146" s="41" t="s">
        <v>294</v>
      </c>
      <c r="B146" s="14" t="s">
        <v>64</v>
      </c>
      <c r="C146" s="14" t="s">
        <v>42</v>
      </c>
      <c r="D146" s="14" t="s">
        <v>42</v>
      </c>
      <c r="E146" s="17" t="s">
        <v>191</v>
      </c>
      <c r="F146" s="14" t="s">
        <v>33</v>
      </c>
      <c r="G146" s="13">
        <v>22100</v>
      </c>
      <c r="H146" s="13">
        <v>22100</v>
      </c>
    </row>
    <row r="147" spans="1:8" ht="89.25" customHeight="1" x14ac:dyDescent="0.3">
      <c r="A147" s="21" t="s">
        <v>287</v>
      </c>
      <c r="B147" s="14" t="s">
        <v>64</v>
      </c>
      <c r="C147" s="14" t="s">
        <v>42</v>
      </c>
      <c r="D147" s="14" t="s">
        <v>42</v>
      </c>
      <c r="E147" s="22" t="s">
        <v>84</v>
      </c>
      <c r="F147" s="17">
        <v>200</v>
      </c>
      <c r="G147" s="19">
        <f>170660+140910</f>
        <v>311570</v>
      </c>
      <c r="H147" s="19">
        <f>170660+140910</f>
        <v>311570</v>
      </c>
    </row>
    <row r="148" spans="1:8" ht="111" customHeight="1" x14ac:dyDescent="0.3">
      <c r="A148" s="21" t="s">
        <v>286</v>
      </c>
      <c r="B148" s="14" t="s">
        <v>64</v>
      </c>
      <c r="C148" s="14" t="s">
        <v>42</v>
      </c>
      <c r="D148" s="14" t="s">
        <v>42</v>
      </c>
      <c r="E148" s="22" t="s">
        <v>84</v>
      </c>
      <c r="F148" s="17">
        <v>600</v>
      </c>
      <c r="G148" s="19">
        <v>445137</v>
      </c>
      <c r="H148" s="19">
        <v>445137</v>
      </c>
    </row>
    <row r="149" spans="1:8" ht="107.25" customHeight="1" x14ac:dyDescent="0.3">
      <c r="A149" s="21" t="s">
        <v>204</v>
      </c>
      <c r="B149" s="14" t="s">
        <v>64</v>
      </c>
      <c r="C149" s="14" t="s">
        <v>42</v>
      </c>
      <c r="D149" s="14" t="s">
        <v>42</v>
      </c>
      <c r="E149" s="22" t="s">
        <v>205</v>
      </c>
      <c r="F149" s="17">
        <v>200</v>
      </c>
      <c r="G149" s="19">
        <v>50820</v>
      </c>
      <c r="H149" s="19">
        <v>50820</v>
      </c>
    </row>
    <row r="150" spans="1:8" ht="123" customHeight="1" x14ac:dyDescent="0.3">
      <c r="A150" s="21" t="s">
        <v>173</v>
      </c>
      <c r="B150" s="14" t="s">
        <v>64</v>
      </c>
      <c r="C150" s="14" t="s">
        <v>42</v>
      </c>
      <c r="D150" s="14" t="s">
        <v>42</v>
      </c>
      <c r="E150" s="17" t="s">
        <v>85</v>
      </c>
      <c r="F150" s="14" t="s">
        <v>24</v>
      </c>
      <c r="G150" s="13">
        <v>19590</v>
      </c>
      <c r="H150" s="13">
        <v>19590</v>
      </c>
    </row>
    <row r="151" spans="1:8" ht="131.25" x14ac:dyDescent="0.3">
      <c r="A151" s="21" t="s">
        <v>252</v>
      </c>
      <c r="B151" s="14" t="s">
        <v>64</v>
      </c>
      <c r="C151" s="14" t="s">
        <v>42</v>
      </c>
      <c r="D151" s="14" t="s">
        <v>42</v>
      </c>
      <c r="E151" s="17" t="s">
        <v>85</v>
      </c>
      <c r="F151" s="14" t="s">
        <v>33</v>
      </c>
      <c r="G151" s="13">
        <v>65000</v>
      </c>
      <c r="H151" s="13">
        <v>65000</v>
      </c>
    </row>
    <row r="152" spans="1:8" ht="107.25" customHeight="1" x14ac:dyDescent="0.3">
      <c r="A152" s="21" t="s">
        <v>160</v>
      </c>
      <c r="B152" s="14" t="s">
        <v>64</v>
      </c>
      <c r="C152" s="14" t="s">
        <v>42</v>
      </c>
      <c r="D152" s="14" t="s">
        <v>42</v>
      </c>
      <c r="E152" s="17" t="s">
        <v>46</v>
      </c>
      <c r="F152" s="14" t="s">
        <v>24</v>
      </c>
      <c r="G152" s="13">
        <v>15000</v>
      </c>
      <c r="H152" s="13">
        <v>15000</v>
      </c>
    </row>
    <row r="153" spans="1:8" ht="106.5" customHeight="1" x14ac:dyDescent="0.3">
      <c r="A153" s="21" t="s">
        <v>253</v>
      </c>
      <c r="B153" s="14" t="s">
        <v>64</v>
      </c>
      <c r="C153" s="14" t="s">
        <v>42</v>
      </c>
      <c r="D153" s="14" t="s">
        <v>42</v>
      </c>
      <c r="E153" s="17" t="s">
        <v>244</v>
      </c>
      <c r="F153" s="14" t="s">
        <v>33</v>
      </c>
      <c r="G153" s="13">
        <v>10000</v>
      </c>
      <c r="H153" s="13">
        <v>10000</v>
      </c>
    </row>
    <row r="154" spans="1:8" ht="90.75" customHeight="1" x14ac:dyDescent="0.3">
      <c r="A154" s="21" t="s">
        <v>103</v>
      </c>
      <c r="B154" s="14" t="s">
        <v>64</v>
      </c>
      <c r="C154" s="14" t="s">
        <v>42</v>
      </c>
      <c r="D154" s="14" t="s">
        <v>42</v>
      </c>
      <c r="E154" s="17" t="s">
        <v>174</v>
      </c>
      <c r="F154" s="14" t="s">
        <v>24</v>
      </c>
      <c r="G154" s="13">
        <v>18800</v>
      </c>
      <c r="H154" s="13">
        <v>18800</v>
      </c>
    </row>
    <row r="155" spans="1:8" ht="106.5" customHeight="1" x14ac:dyDescent="0.3">
      <c r="A155" s="30" t="s">
        <v>296</v>
      </c>
      <c r="B155" s="14" t="s">
        <v>64</v>
      </c>
      <c r="C155" s="14" t="s">
        <v>42</v>
      </c>
      <c r="D155" s="14" t="s">
        <v>42</v>
      </c>
      <c r="E155" s="17" t="s">
        <v>177</v>
      </c>
      <c r="F155" s="14" t="s">
        <v>33</v>
      </c>
      <c r="G155" s="13">
        <v>44000</v>
      </c>
      <c r="H155" s="13">
        <v>44000</v>
      </c>
    </row>
    <row r="156" spans="1:8" ht="86.25" customHeight="1" x14ac:dyDescent="0.3">
      <c r="A156" s="31" t="s">
        <v>273</v>
      </c>
      <c r="B156" s="14" t="s">
        <v>64</v>
      </c>
      <c r="C156" s="14" t="s">
        <v>42</v>
      </c>
      <c r="D156" s="14" t="s">
        <v>42</v>
      </c>
      <c r="E156" s="17" t="s">
        <v>272</v>
      </c>
      <c r="F156" s="14" t="s">
        <v>24</v>
      </c>
      <c r="G156" s="13">
        <v>10000</v>
      </c>
      <c r="H156" s="13">
        <v>10000</v>
      </c>
    </row>
    <row r="157" spans="1:8" ht="126.75" customHeight="1" x14ac:dyDescent="0.3">
      <c r="A157" s="21" t="s">
        <v>178</v>
      </c>
      <c r="B157" s="14" t="s">
        <v>64</v>
      </c>
      <c r="C157" s="14" t="s">
        <v>42</v>
      </c>
      <c r="D157" s="14" t="s">
        <v>36</v>
      </c>
      <c r="E157" s="17" t="s">
        <v>86</v>
      </c>
      <c r="F157" s="14" t="s">
        <v>21</v>
      </c>
      <c r="G157" s="13">
        <v>6901253</v>
      </c>
      <c r="H157" s="13">
        <v>6901253</v>
      </c>
    </row>
    <row r="158" spans="1:8" ht="68.25" customHeight="1" x14ac:dyDescent="0.3">
      <c r="A158" s="21" t="s">
        <v>116</v>
      </c>
      <c r="B158" s="14" t="s">
        <v>64</v>
      </c>
      <c r="C158" s="14" t="s">
        <v>42</v>
      </c>
      <c r="D158" s="14" t="s">
        <v>36</v>
      </c>
      <c r="E158" s="17" t="s">
        <v>86</v>
      </c>
      <c r="F158" s="14" t="s">
        <v>24</v>
      </c>
      <c r="G158" s="13">
        <v>1177203.5</v>
      </c>
      <c r="H158" s="13">
        <v>1177203.5</v>
      </c>
    </row>
    <row r="159" spans="1:8" ht="44.25" customHeight="1" x14ac:dyDescent="0.3">
      <c r="A159" s="21" t="s">
        <v>117</v>
      </c>
      <c r="B159" s="14" t="s">
        <v>64</v>
      </c>
      <c r="C159" s="14" t="s">
        <v>42</v>
      </c>
      <c r="D159" s="14" t="s">
        <v>36</v>
      </c>
      <c r="E159" s="17" t="s">
        <v>86</v>
      </c>
      <c r="F159" s="14" t="s">
        <v>26</v>
      </c>
      <c r="G159" s="13">
        <v>22500</v>
      </c>
      <c r="H159" s="13">
        <v>22500</v>
      </c>
    </row>
    <row r="160" spans="1:8" ht="91.5" customHeight="1" x14ac:dyDescent="0.3">
      <c r="A160" s="31" t="s">
        <v>324</v>
      </c>
      <c r="B160" s="14" t="s">
        <v>64</v>
      </c>
      <c r="C160" s="14" t="s">
        <v>42</v>
      </c>
      <c r="D160" s="14" t="s">
        <v>36</v>
      </c>
      <c r="E160" s="17" t="s">
        <v>323</v>
      </c>
      <c r="F160" s="14" t="s">
        <v>24</v>
      </c>
      <c r="G160" s="13">
        <v>15000</v>
      </c>
      <c r="H160" s="13">
        <v>15000</v>
      </c>
    </row>
    <row r="161" spans="1:8" ht="69" customHeight="1" x14ac:dyDescent="0.3">
      <c r="A161" s="21" t="s">
        <v>179</v>
      </c>
      <c r="B161" s="14" t="s">
        <v>64</v>
      </c>
      <c r="C161" s="14" t="s">
        <v>42</v>
      </c>
      <c r="D161" s="14" t="s">
        <v>36</v>
      </c>
      <c r="E161" s="17" t="s">
        <v>180</v>
      </c>
      <c r="F161" s="14" t="s">
        <v>24</v>
      </c>
      <c r="G161" s="13">
        <v>30000</v>
      </c>
      <c r="H161" s="13">
        <v>30000</v>
      </c>
    </row>
    <row r="162" spans="1:8" ht="85.5" customHeight="1" x14ac:dyDescent="0.3">
      <c r="A162" s="21" t="s">
        <v>104</v>
      </c>
      <c r="B162" s="14" t="s">
        <v>64</v>
      </c>
      <c r="C162" s="14" t="s">
        <v>42</v>
      </c>
      <c r="D162" s="14" t="s">
        <v>36</v>
      </c>
      <c r="E162" s="17" t="s">
        <v>94</v>
      </c>
      <c r="F162" s="14" t="s">
        <v>24</v>
      </c>
      <c r="G162" s="13">
        <v>10000</v>
      </c>
      <c r="H162" s="13">
        <v>10000</v>
      </c>
    </row>
    <row r="163" spans="1:8" ht="75" x14ac:dyDescent="0.3">
      <c r="A163" s="21" t="s">
        <v>181</v>
      </c>
      <c r="B163" s="14" t="s">
        <v>64</v>
      </c>
      <c r="C163" s="14" t="s">
        <v>42</v>
      </c>
      <c r="D163" s="14" t="s">
        <v>36</v>
      </c>
      <c r="E163" s="17" t="s">
        <v>79</v>
      </c>
      <c r="F163" s="14" t="s">
        <v>24</v>
      </c>
      <c r="G163" s="13">
        <v>10000</v>
      </c>
      <c r="H163" s="13">
        <v>10000</v>
      </c>
    </row>
    <row r="164" spans="1:8" ht="56.25" x14ac:dyDescent="0.3">
      <c r="A164" s="21" t="s">
        <v>269</v>
      </c>
      <c r="B164" s="14" t="s">
        <v>64</v>
      </c>
      <c r="C164" s="14" t="s">
        <v>42</v>
      </c>
      <c r="D164" s="14" t="s">
        <v>36</v>
      </c>
      <c r="E164" s="17" t="s">
        <v>80</v>
      </c>
      <c r="F164" s="14" t="s">
        <v>24</v>
      </c>
      <c r="G164" s="13">
        <v>30000</v>
      </c>
      <c r="H164" s="13">
        <v>30000</v>
      </c>
    </row>
    <row r="165" spans="1:8" ht="142.5" customHeight="1" x14ac:dyDescent="0.3">
      <c r="A165" s="21" t="s">
        <v>123</v>
      </c>
      <c r="B165" s="14" t="s">
        <v>64</v>
      </c>
      <c r="C165" s="14" t="s">
        <v>42</v>
      </c>
      <c r="D165" s="14" t="s">
        <v>36</v>
      </c>
      <c r="E165" s="17" t="s">
        <v>23</v>
      </c>
      <c r="F165" s="14" t="s">
        <v>21</v>
      </c>
      <c r="G165" s="13">
        <v>2185619.73</v>
      </c>
      <c r="H165" s="13">
        <v>2185619.73</v>
      </c>
    </row>
    <row r="166" spans="1:8" ht="104.25" customHeight="1" x14ac:dyDescent="0.3">
      <c r="A166" s="21" t="s">
        <v>124</v>
      </c>
      <c r="B166" s="14" t="s">
        <v>64</v>
      </c>
      <c r="C166" s="14" t="s">
        <v>42</v>
      </c>
      <c r="D166" s="14" t="s">
        <v>36</v>
      </c>
      <c r="E166" s="17" t="s">
        <v>23</v>
      </c>
      <c r="F166" s="14" t="s">
        <v>24</v>
      </c>
      <c r="G166" s="13">
        <v>172258.52</v>
      </c>
      <c r="H166" s="13">
        <v>172258.52</v>
      </c>
    </row>
    <row r="167" spans="1:8" ht="88.5" customHeight="1" x14ac:dyDescent="0.3">
      <c r="A167" s="31" t="s">
        <v>270</v>
      </c>
      <c r="B167" s="14" t="s">
        <v>64</v>
      </c>
      <c r="C167" s="14" t="s">
        <v>42</v>
      </c>
      <c r="D167" s="14" t="s">
        <v>36</v>
      </c>
      <c r="E167" s="17" t="s">
        <v>271</v>
      </c>
      <c r="F167" s="14" t="s">
        <v>24</v>
      </c>
      <c r="G167" s="13">
        <v>35000</v>
      </c>
      <c r="H167" s="13">
        <v>35000</v>
      </c>
    </row>
    <row r="168" spans="1:8" ht="128.25" customHeight="1" x14ac:dyDescent="0.3">
      <c r="A168" s="21" t="s">
        <v>206</v>
      </c>
      <c r="B168" s="14" t="s">
        <v>64</v>
      </c>
      <c r="C168" s="14" t="s">
        <v>56</v>
      </c>
      <c r="D168" s="14" t="s">
        <v>22</v>
      </c>
      <c r="E168" s="22" t="s">
        <v>207</v>
      </c>
      <c r="F168" s="17">
        <v>300</v>
      </c>
      <c r="G168" s="19">
        <v>752210.16</v>
      </c>
      <c r="H168" s="19">
        <v>752210.16</v>
      </c>
    </row>
    <row r="169" spans="1:8" ht="86.25" customHeight="1" x14ac:dyDescent="0.3">
      <c r="A169" s="30" t="s">
        <v>224</v>
      </c>
      <c r="B169" s="14" t="s">
        <v>64</v>
      </c>
      <c r="C169" s="14" t="s">
        <v>28</v>
      </c>
      <c r="D169" s="14" t="s">
        <v>19</v>
      </c>
      <c r="E169" s="17" t="s">
        <v>212</v>
      </c>
      <c r="F169" s="14" t="s">
        <v>33</v>
      </c>
      <c r="G169" s="13">
        <v>190700</v>
      </c>
      <c r="H169" s="13">
        <v>190700</v>
      </c>
    </row>
    <row r="170" spans="1:8" ht="86.25" customHeight="1" x14ac:dyDescent="0.3">
      <c r="A170" s="21" t="s">
        <v>295</v>
      </c>
      <c r="B170" s="14" t="s">
        <v>64</v>
      </c>
      <c r="C170" s="14" t="s">
        <v>28</v>
      </c>
      <c r="D170" s="14" t="s">
        <v>19</v>
      </c>
      <c r="E170" s="17" t="s">
        <v>81</v>
      </c>
      <c r="F170" s="14" t="s">
        <v>24</v>
      </c>
      <c r="G170" s="13">
        <v>10000</v>
      </c>
      <c r="H170" s="13">
        <v>10000</v>
      </c>
    </row>
    <row r="171" spans="1:8" s="11" customFormat="1" ht="83.25" customHeight="1" x14ac:dyDescent="0.25">
      <c r="A171" s="10" t="s">
        <v>254</v>
      </c>
      <c r="B171" s="6" t="s">
        <v>87</v>
      </c>
      <c r="C171" s="6" t="s">
        <v>15</v>
      </c>
      <c r="D171" s="6" t="s">
        <v>15</v>
      </c>
      <c r="E171" s="4" t="s">
        <v>16</v>
      </c>
      <c r="F171" s="6" t="s">
        <v>17</v>
      </c>
      <c r="G171" s="12">
        <f>SUM(G172:G183)</f>
        <v>11113586.48</v>
      </c>
      <c r="H171" s="12">
        <f>SUM(H172:H183)</f>
        <v>10503586.48</v>
      </c>
    </row>
    <row r="172" spans="1:8" ht="115.5" customHeight="1" x14ac:dyDescent="0.3">
      <c r="A172" s="31" t="s">
        <v>266</v>
      </c>
      <c r="B172" s="16" t="s">
        <v>87</v>
      </c>
      <c r="C172" s="16" t="s">
        <v>18</v>
      </c>
      <c r="D172" s="16" t="s">
        <v>29</v>
      </c>
      <c r="E172" s="17" t="s">
        <v>183</v>
      </c>
      <c r="F172" s="16" t="s">
        <v>24</v>
      </c>
      <c r="G172" s="13">
        <v>254000</v>
      </c>
      <c r="H172" s="13">
        <v>254000</v>
      </c>
    </row>
    <row r="173" spans="1:8" ht="87.75" customHeight="1" x14ac:dyDescent="0.3">
      <c r="A173" s="21" t="s">
        <v>182</v>
      </c>
      <c r="B173" s="16" t="s">
        <v>87</v>
      </c>
      <c r="C173" s="16" t="s">
        <v>18</v>
      </c>
      <c r="D173" s="16" t="s">
        <v>29</v>
      </c>
      <c r="E173" s="17" t="s">
        <v>213</v>
      </c>
      <c r="F173" s="16" t="s">
        <v>24</v>
      </c>
      <c r="G173" s="13">
        <v>100000</v>
      </c>
      <c r="H173" s="13">
        <v>100000</v>
      </c>
    </row>
    <row r="174" spans="1:8" ht="111" customHeight="1" x14ac:dyDescent="0.3">
      <c r="A174" s="32" t="s">
        <v>267</v>
      </c>
      <c r="B174" s="16" t="s">
        <v>87</v>
      </c>
      <c r="C174" s="16" t="s">
        <v>18</v>
      </c>
      <c r="D174" s="16" t="s">
        <v>29</v>
      </c>
      <c r="E174" s="17" t="s">
        <v>282</v>
      </c>
      <c r="F174" s="16" t="s">
        <v>24</v>
      </c>
      <c r="G174" s="13">
        <v>320000</v>
      </c>
      <c r="H174" s="13">
        <v>320000</v>
      </c>
    </row>
    <row r="175" spans="1:8" ht="72" customHeight="1" x14ac:dyDescent="0.3">
      <c r="A175" s="32" t="s">
        <v>268</v>
      </c>
      <c r="B175" s="16" t="s">
        <v>87</v>
      </c>
      <c r="C175" s="16" t="s">
        <v>18</v>
      </c>
      <c r="D175" s="16" t="s">
        <v>29</v>
      </c>
      <c r="E175" s="17" t="s">
        <v>283</v>
      </c>
      <c r="F175" s="16" t="s">
        <v>24</v>
      </c>
      <c r="G175" s="13">
        <v>100000</v>
      </c>
      <c r="H175" s="13">
        <v>100000</v>
      </c>
    </row>
    <row r="176" spans="1:8" ht="104.25" customHeight="1" x14ac:dyDescent="0.3">
      <c r="A176" s="21" t="s">
        <v>132</v>
      </c>
      <c r="B176" s="16" t="s">
        <v>87</v>
      </c>
      <c r="C176" s="16" t="s">
        <v>18</v>
      </c>
      <c r="D176" s="16" t="s">
        <v>29</v>
      </c>
      <c r="E176" s="17" t="s">
        <v>31</v>
      </c>
      <c r="F176" s="16" t="s">
        <v>24</v>
      </c>
      <c r="G176" s="13">
        <v>50000</v>
      </c>
      <c r="H176" s="13">
        <v>50000</v>
      </c>
    </row>
    <row r="177" spans="1:8" ht="138" customHeight="1" x14ac:dyDescent="0.3">
      <c r="A177" s="21" t="s">
        <v>123</v>
      </c>
      <c r="B177" s="16" t="s">
        <v>87</v>
      </c>
      <c r="C177" s="16" t="s">
        <v>18</v>
      </c>
      <c r="D177" s="16" t="s">
        <v>29</v>
      </c>
      <c r="E177" s="17" t="s">
        <v>23</v>
      </c>
      <c r="F177" s="16" t="s">
        <v>21</v>
      </c>
      <c r="G177" s="13">
        <v>5533158</v>
      </c>
      <c r="H177" s="13">
        <v>5532598</v>
      </c>
    </row>
    <row r="178" spans="1:8" ht="101.25" customHeight="1" x14ac:dyDescent="0.3">
      <c r="A178" s="21" t="s">
        <v>124</v>
      </c>
      <c r="B178" s="16" t="s">
        <v>87</v>
      </c>
      <c r="C178" s="16" t="s">
        <v>18</v>
      </c>
      <c r="D178" s="16" t="s">
        <v>29</v>
      </c>
      <c r="E178" s="17" t="s">
        <v>23</v>
      </c>
      <c r="F178" s="16" t="s">
        <v>24</v>
      </c>
      <c r="G178" s="13">
        <v>455602.88</v>
      </c>
      <c r="H178" s="13">
        <v>456162.88</v>
      </c>
    </row>
    <row r="179" spans="1:8" ht="84" customHeight="1" x14ac:dyDescent="0.3">
      <c r="A179" s="21" t="s">
        <v>25</v>
      </c>
      <c r="B179" s="16" t="s">
        <v>87</v>
      </c>
      <c r="C179" s="16" t="s">
        <v>18</v>
      </c>
      <c r="D179" s="16" t="s">
        <v>29</v>
      </c>
      <c r="E179" s="17" t="s">
        <v>23</v>
      </c>
      <c r="F179" s="16" t="s">
        <v>26</v>
      </c>
      <c r="G179" s="13">
        <v>2560</v>
      </c>
      <c r="H179" s="13">
        <v>2560</v>
      </c>
    </row>
    <row r="180" spans="1:8" ht="105" customHeight="1" x14ac:dyDescent="0.3">
      <c r="A180" s="32" t="s">
        <v>278</v>
      </c>
      <c r="B180" s="16" t="s">
        <v>87</v>
      </c>
      <c r="C180" s="16" t="s">
        <v>22</v>
      </c>
      <c r="D180" s="16" t="s">
        <v>37</v>
      </c>
      <c r="E180" s="17" t="s">
        <v>263</v>
      </c>
      <c r="F180" s="16" t="s">
        <v>24</v>
      </c>
      <c r="G180" s="13">
        <v>350000</v>
      </c>
      <c r="H180" s="13">
        <v>0</v>
      </c>
    </row>
    <row r="181" spans="1:8" ht="108.75" customHeight="1" x14ac:dyDescent="0.3">
      <c r="A181" s="32" t="s">
        <v>265</v>
      </c>
      <c r="B181" s="16" t="s">
        <v>87</v>
      </c>
      <c r="C181" s="16" t="s">
        <v>22</v>
      </c>
      <c r="D181" s="16" t="s">
        <v>37</v>
      </c>
      <c r="E181" s="17" t="s">
        <v>264</v>
      </c>
      <c r="F181" s="16" t="s">
        <v>24</v>
      </c>
      <c r="G181" s="13">
        <v>260000</v>
      </c>
      <c r="H181" s="13">
        <v>0</v>
      </c>
    </row>
    <row r="182" spans="1:8" ht="109.5" customHeight="1" x14ac:dyDescent="0.3">
      <c r="A182" s="33" t="s">
        <v>107</v>
      </c>
      <c r="B182" s="16" t="s">
        <v>87</v>
      </c>
      <c r="C182" s="16" t="s">
        <v>42</v>
      </c>
      <c r="D182" s="16" t="s">
        <v>27</v>
      </c>
      <c r="E182" s="17" t="s">
        <v>93</v>
      </c>
      <c r="F182" s="16" t="s">
        <v>24</v>
      </c>
      <c r="G182" s="13">
        <v>8000</v>
      </c>
      <c r="H182" s="13">
        <v>8000</v>
      </c>
    </row>
    <row r="183" spans="1:8" ht="111" customHeight="1" x14ac:dyDescent="0.3">
      <c r="A183" s="33" t="s">
        <v>255</v>
      </c>
      <c r="B183" s="16" t="s">
        <v>87</v>
      </c>
      <c r="C183" s="16" t="s">
        <v>56</v>
      </c>
      <c r="D183" s="16" t="s">
        <v>22</v>
      </c>
      <c r="E183" s="17" t="s">
        <v>245</v>
      </c>
      <c r="F183" s="16" t="s">
        <v>246</v>
      </c>
      <c r="G183" s="19">
        <f>2760199.2+920066.4</f>
        <v>3680265.6</v>
      </c>
      <c r="H183" s="19">
        <f>920066.4+2760199.2</f>
        <v>3680265.6</v>
      </c>
    </row>
    <row r="184" spans="1:8" s="11" customFormat="1" ht="37.5" x14ac:dyDescent="0.25">
      <c r="A184" s="10" t="s">
        <v>118</v>
      </c>
      <c r="B184" s="6" t="s">
        <v>88</v>
      </c>
      <c r="C184" s="6" t="s">
        <v>15</v>
      </c>
      <c r="D184" s="6" t="s">
        <v>15</v>
      </c>
      <c r="E184" s="4" t="s">
        <v>16</v>
      </c>
      <c r="F184" s="6" t="s">
        <v>17</v>
      </c>
      <c r="G184" s="12">
        <f>SUM(G185:G193)</f>
        <v>2503366.4499999997</v>
      </c>
      <c r="H184" s="12">
        <f>SUM(H185:H193)</f>
        <v>2503366.4499999997</v>
      </c>
    </row>
    <row r="185" spans="1:8" s="11" customFormat="1" ht="75" x14ac:dyDescent="0.25">
      <c r="A185" s="30" t="s">
        <v>238</v>
      </c>
      <c r="B185" s="16" t="s">
        <v>88</v>
      </c>
      <c r="C185" s="16" t="s">
        <v>18</v>
      </c>
      <c r="D185" s="16" t="s">
        <v>34</v>
      </c>
      <c r="E185" s="14" t="s">
        <v>232</v>
      </c>
      <c r="F185" s="16" t="s">
        <v>24</v>
      </c>
      <c r="G185" s="13">
        <v>6000</v>
      </c>
      <c r="H185" s="13">
        <v>6000</v>
      </c>
    </row>
    <row r="186" spans="1:8" ht="127.5" customHeight="1" x14ac:dyDescent="0.3">
      <c r="A186" s="34" t="s">
        <v>89</v>
      </c>
      <c r="B186" s="16" t="s">
        <v>88</v>
      </c>
      <c r="C186" s="16" t="s">
        <v>18</v>
      </c>
      <c r="D186" s="16" t="s">
        <v>34</v>
      </c>
      <c r="E186" s="17" t="s">
        <v>90</v>
      </c>
      <c r="F186" s="16" t="s">
        <v>21</v>
      </c>
      <c r="G186" s="13">
        <v>1235913.3400000001</v>
      </c>
      <c r="H186" s="13">
        <v>1235913.3400000001</v>
      </c>
    </row>
    <row r="187" spans="1:8" ht="85.5" customHeight="1" x14ac:dyDescent="0.3">
      <c r="A187" s="34" t="s">
        <v>119</v>
      </c>
      <c r="B187" s="16" t="s">
        <v>88</v>
      </c>
      <c r="C187" s="16" t="s">
        <v>18</v>
      </c>
      <c r="D187" s="16" t="s">
        <v>34</v>
      </c>
      <c r="E187" s="17" t="s">
        <v>90</v>
      </c>
      <c r="F187" s="16" t="s">
        <v>24</v>
      </c>
      <c r="G187" s="13">
        <v>170532.03</v>
      </c>
      <c r="H187" s="13">
        <v>170532.03</v>
      </c>
    </row>
    <row r="188" spans="1:8" ht="125.25" customHeight="1" x14ac:dyDescent="0.3">
      <c r="A188" s="34" t="s">
        <v>91</v>
      </c>
      <c r="B188" s="16" t="s">
        <v>88</v>
      </c>
      <c r="C188" s="16" t="s">
        <v>18</v>
      </c>
      <c r="D188" s="16" t="s">
        <v>34</v>
      </c>
      <c r="E188" s="17" t="s">
        <v>92</v>
      </c>
      <c r="F188" s="16" t="s">
        <v>21</v>
      </c>
      <c r="G188" s="13">
        <v>710095.8</v>
      </c>
      <c r="H188" s="13">
        <v>710095.8</v>
      </c>
    </row>
    <row r="189" spans="1:8" ht="178.5" customHeight="1" x14ac:dyDescent="0.3">
      <c r="A189" s="31" t="s">
        <v>339</v>
      </c>
      <c r="B189" s="16" t="s">
        <v>88</v>
      </c>
      <c r="C189" s="16" t="s">
        <v>18</v>
      </c>
      <c r="D189" s="16" t="s">
        <v>34</v>
      </c>
      <c r="E189" s="17" t="s">
        <v>344</v>
      </c>
      <c r="F189" s="16" t="s">
        <v>21</v>
      </c>
      <c r="G189" s="19">
        <v>228435</v>
      </c>
      <c r="H189" s="19">
        <v>228435</v>
      </c>
    </row>
    <row r="190" spans="1:8" ht="165.75" customHeight="1" x14ac:dyDescent="0.3">
      <c r="A190" s="32" t="s">
        <v>340</v>
      </c>
      <c r="B190" s="16" t="s">
        <v>88</v>
      </c>
      <c r="C190" s="16" t="s">
        <v>18</v>
      </c>
      <c r="D190" s="16" t="s">
        <v>34</v>
      </c>
      <c r="E190" s="17" t="s">
        <v>345</v>
      </c>
      <c r="F190" s="16" t="s">
        <v>21</v>
      </c>
      <c r="G190" s="19">
        <v>38089</v>
      </c>
      <c r="H190" s="19">
        <v>38089</v>
      </c>
    </row>
    <row r="191" spans="1:8" ht="165.75" customHeight="1" x14ac:dyDescent="0.3">
      <c r="A191" s="32" t="s">
        <v>341</v>
      </c>
      <c r="B191" s="16" t="s">
        <v>88</v>
      </c>
      <c r="C191" s="16" t="s">
        <v>18</v>
      </c>
      <c r="D191" s="16" t="s">
        <v>34</v>
      </c>
      <c r="E191" s="17" t="s">
        <v>346</v>
      </c>
      <c r="F191" s="16" t="s">
        <v>21</v>
      </c>
      <c r="G191" s="19">
        <v>38089</v>
      </c>
      <c r="H191" s="19">
        <v>38089</v>
      </c>
    </row>
    <row r="192" spans="1:8" ht="168.75" customHeight="1" x14ac:dyDescent="0.3">
      <c r="A192" s="32" t="s">
        <v>342</v>
      </c>
      <c r="B192" s="16" t="s">
        <v>88</v>
      </c>
      <c r="C192" s="16" t="s">
        <v>18</v>
      </c>
      <c r="D192" s="16" t="s">
        <v>34</v>
      </c>
      <c r="E192" s="17" t="s">
        <v>347</v>
      </c>
      <c r="F192" s="16" t="s">
        <v>21</v>
      </c>
      <c r="G192" s="19">
        <v>38089</v>
      </c>
      <c r="H192" s="19">
        <v>38089</v>
      </c>
    </row>
    <row r="193" spans="1:9" ht="161.25" customHeight="1" x14ac:dyDescent="0.3">
      <c r="A193" s="32" t="s">
        <v>343</v>
      </c>
      <c r="B193" s="16" t="s">
        <v>88</v>
      </c>
      <c r="C193" s="16" t="s">
        <v>18</v>
      </c>
      <c r="D193" s="16" t="s">
        <v>34</v>
      </c>
      <c r="E193" s="17" t="s">
        <v>348</v>
      </c>
      <c r="F193" s="16" t="s">
        <v>21</v>
      </c>
      <c r="G193" s="19">
        <v>38123.279999999999</v>
      </c>
      <c r="H193" s="19">
        <v>38123.279999999999</v>
      </c>
    </row>
    <row r="194" spans="1:9" ht="51.75" customHeight="1" x14ac:dyDescent="0.3">
      <c r="A194" s="18" t="s">
        <v>120</v>
      </c>
      <c r="B194" s="6" t="s">
        <v>105</v>
      </c>
      <c r="C194" s="6" t="s">
        <v>15</v>
      </c>
      <c r="D194" s="6" t="s">
        <v>15</v>
      </c>
      <c r="E194" s="4" t="s">
        <v>16</v>
      </c>
      <c r="F194" s="6" t="s">
        <v>17</v>
      </c>
      <c r="G194" s="20">
        <f>SUM(G195:G211)</f>
        <v>17018013.539999999</v>
      </c>
      <c r="H194" s="20">
        <f>SUM(H195:H211)</f>
        <v>10305687.090000002</v>
      </c>
    </row>
    <row r="195" spans="1:9" ht="143.25" customHeight="1" x14ac:dyDescent="0.3">
      <c r="A195" s="21" t="s">
        <v>123</v>
      </c>
      <c r="B195" s="16" t="s">
        <v>105</v>
      </c>
      <c r="C195" s="16" t="s">
        <v>18</v>
      </c>
      <c r="D195" s="16" t="s">
        <v>29</v>
      </c>
      <c r="E195" s="14" t="s">
        <v>23</v>
      </c>
      <c r="F195" s="16" t="s">
        <v>21</v>
      </c>
      <c r="G195" s="13">
        <v>3352750.34</v>
      </c>
      <c r="H195" s="13">
        <v>3352750.34</v>
      </c>
    </row>
    <row r="196" spans="1:9" ht="111" customHeight="1" x14ac:dyDescent="0.3">
      <c r="A196" s="21" t="s">
        <v>124</v>
      </c>
      <c r="B196" s="16" t="s">
        <v>105</v>
      </c>
      <c r="C196" s="16" t="s">
        <v>18</v>
      </c>
      <c r="D196" s="16" t="s">
        <v>29</v>
      </c>
      <c r="E196" s="14" t="s">
        <v>23</v>
      </c>
      <c r="F196" s="16" t="s">
        <v>24</v>
      </c>
      <c r="G196" s="13">
        <v>37203.74</v>
      </c>
      <c r="H196" s="13">
        <v>37203.74</v>
      </c>
    </row>
    <row r="197" spans="1:9" ht="166.5" customHeight="1" x14ac:dyDescent="0.3">
      <c r="A197" s="21" t="s">
        <v>209</v>
      </c>
      <c r="B197" s="16" t="s">
        <v>105</v>
      </c>
      <c r="C197" s="16" t="s">
        <v>22</v>
      </c>
      <c r="D197" s="16" t="s">
        <v>27</v>
      </c>
      <c r="E197" s="14" t="s">
        <v>210</v>
      </c>
      <c r="F197" s="16" t="s">
        <v>24</v>
      </c>
      <c r="G197" s="19">
        <v>24026.25</v>
      </c>
      <c r="H197" s="19">
        <v>24026.25</v>
      </c>
    </row>
    <row r="198" spans="1:9" ht="105" customHeight="1" x14ac:dyDescent="0.3">
      <c r="A198" s="30" t="s">
        <v>280</v>
      </c>
      <c r="B198" s="14" t="s">
        <v>105</v>
      </c>
      <c r="C198" s="14" t="s">
        <v>22</v>
      </c>
      <c r="D198" s="14" t="s">
        <v>35</v>
      </c>
      <c r="E198" s="17" t="s">
        <v>281</v>
      </c>
      <c r="F198" s="14" t="s">
        <v>24</v>
      </c>
      <c r="G198" s="13">
        <v>1900000</v>
      </c>
      <c r="H198" s="13">
        <v>0</v>
      </c>
    </row>
    <row r="199" spans="1:9" ht="138" customHeight="1" x14ac:dyDescent="0.3">
      <c r="A199" s="30" t="s">
        <v>304</v>
      </c>
      <c r="B199" s="14" t="s">
        <v>105</v>
      </c>
      <c r="C199" s="14" t="s">
        <v>22</v>
      </c>
      <c r="D199" s="14" t="s">
        <v>36</v>
      </c>
      <c r="E199" s="17" t="s">
        <v>303</v>
      </c>
      <c r="F199" s="14" t="s">
        <v>235</v>
      </c>
      <c r="G199" s="13">
        <v>3109098.55</v>
      </c>
      <c r="H199" s="13">
        <v>3109098.55</v>
      </c>
      <c r="I199" s="42"/>
    </row>
    <row r="200" spans="1:9" ht="111.75" customHeight="1" x14ac:dyDescent="0.3">
      <c r="A200" s="30" t="s">
        <v>305</v>
      </c>
      <c r="B200" s="14" t="s">
        <v>105</v>
      </c>
      <c r="C200" s="14" t="s">
        <v>22</v>
      </c>
      <c r="D200" s="14" t="s">
        <v>36</v>
      </c>
      <c r="E200" s="17" t="s">
        <v>306</v>
      </c>
      <c r="F200" s="14" t="s">
        <v>235</v>
      </c>
      <c r="G200" s="13">
        <v>1025066.51</v>
      </c>
      <c r="H200" s="13">
        <v>1025066.51</v>
      </c>
    </row>
    <row r="201" spans="1:9" ht="63.75" customHeight="1" x14ac:dyDescent="0.3">
      <c r="A201" s="21" t="s">
        <v>219</v>
      </c>
      <c r="B201" s="14" t="s">
        <v>105</v>
      </c>
      <c r="C201" s="14" t="s">
        <v>22</v>
      </c>
      <c r="D201" s="14" t="s">
        <v>36</v>
      </c>
      <c r="E201" s="22" t="s">
        <v>220</v>
      </c>
      <c r="F201" s="14" t="s">
        <v>24</v>
      </c>
      <c r="G201" s="13">
        <v>39572.78</v>
      </c>
      <c r="H201" s="13">
        <v>39572.78</v>
      </c>
    </row>
    <row r="202" spans="1:9" ht="140.25" customHeight="1" x14ac:dyDescent="0.3">
      <c r="A202" s="30" t="s">
        <v>308</v>
      </c>
      <c r="B202" s="14" t="s">
        <v>105</v>
      </c>
      <c r="C202" s="14" t="s">
        <v>22</v>
      </c>
      <c r="D202" s="14" t="s">
        <v>36</v>
      </c>
      <c r="E202" s="22" t="s">
        <v>307</v>
      </c>
      <c r="F202" s="14" t="s">
        <v>24</v>
      </c>
      <c r="G202" s="13">
        <v>4860935.8099999996</v>
      </c>
      <c r="H202" s="13">
        <v>48609.36</v>
      </c>
    </row>
    <row r="203" spans="1:9" ht="69" customHeight="1" x14ac:dyDescent="0.3">
      <c r="A203" s="21" t="s">
        <v>121</v>
      </c>
      <c r="B203" s="14" t="s">
        <v>105</v>
      </c>
      <c r="C203" s="14" t="s">
        <v>22</v>
      </c>
      <c r="D203" s="14" t="s">
        <v>36</v>
      </c>
      <c r="E203" s="17" t="s">
        <v>30</v>
      </c>
      <c r="F203" s="14" t="s">
        <v>24</v>
      </c>
      <c r="G203" s="13">
        <v>184021</v>
      </c>
      <c r="H203" s="13">
        <v>184021</v>
      </c>
    </row>
    <row r="204" spans="1:9" ht="86.25" customHeight="1" x14ac:dyDescent="0.3">
      <c r="A204" s="30" t="s">
        <v>195</v>
      </c>
      <c r="B204" s="14" t="s">
        <v>105</v>
      </c>
      <c r="C204" s="14" t="s">
        <v>27</v>
      </c>
      <c r="D204" s="14" t="s">
        <v>18</v>
      </c>
      <c r="E204" s="17" t="s">
        <v>184</v>
      </c>
      <c r="F204" s="14" t="s">
        <v>24</v>
      </c>
      <c r="G204" s="13">
        <v>56000</v>
      </c>
      <c r="H204" s="13">
        <v>56000</v>
      </c>
    </row>
    <row r="205" spans="1:9" ht="73.5" customHeight="1" x14ac:dyDescent="0.3">
      <c r="A205" s="30" t="s">
        <v>242</v>
      </c>
      <c r="B205" s="14" t="s">
        <v>105</v>
      </c>
      <c r="C205" s="14" t="s">
        <v>27</v>
      </c>
      <c r="D205" s="14" t="s">
        <v>18</v>
      </c>
      <c r="E205" s="17" t="s">
        <v>229</v>
      </c>
      <c r="F205" s="14" t="s">
        <v>24</v>
      </c>
      <c r="G205" s="13">
        <v>402341.38</v>
      </c>
      <c r="H205" s="13">
        <v>402341.38</v>
      </c>
    </row>
    <row r="206" spans="1:9" ht="103.5" customHeight="1" x14ac:dyDescent="0.3">
      <c r="A206" s="30" t="s">
        <v>310</v>
      </c>
      <c r="B206" s="14" t="s">
        <v>105</v>
      </c>
      <c r="C206" s="14" t="s">
        <v>27</v>
      </c>
      <c r="D206" s="14" t="s">
        <v>19</v>
      </c>
      <c r="E206" s="17" t="s">
        <v>309</v>
      </c>
      <c r="F206" s="14" t="s">
        <v>235</v>
      </c>
      <c r="G206" s="13">
        <v>400000</v>
      </c>
      <c r="H206" s="13">
        <v>400000</v>
      </c>
    </row>
    <row r="207" spans="1:9" ht="85.5" customHeight="1" x14ac:dyDescent="0.3">
      <c r="A207" s="30" t="s">
        <v>260</v>
      </c>
      <c r="B207" s="37" t="s">
        <v>258</v>
      </c>
      <c r="C207" s="37" t="s">
        <v>259</v>
      </c>
      <c r="D207" s="37" t="s">
        <v>19</v>
      </c>
      <c r="E207" s="36" t="s">
        <v>284</v>
      </c>
      <c r="F207" s="37" t="s">
        <v>24</v>
      </c>
      <c r="G207" s="13">
        <v>488038.72</v>
      </c>
      <c r="H207" s="13">
        <v>488038.72</v>
      </c>
    </row>
    <row r="208" spans="1:9" ht="85.5" customHeight="1" x14ac:dyDescent="0.3">
      <c r="A208" s="40" t="s">
        <v>289</v>
      </c>
      <c r="B208" s="39" t="s">
        <v>105</v>
      </c>
      <c r="C208" s="39" t="s">
        <v>27</v>
      </c>
      <c r="D208" s="39" t="s">
        <v>19</v>
      </c>
      <c r="E208" s="36" t="s">
        <v>288</v>
      </c>
      <c r="F208" s="39" t="s">
        <v>24</v>
      </c>
      <c r="G208" s="13">
        <v>415458.81</v>
      </c>
      <c r="H208" s="13">
        <v>415458.81</v>
      </c>
    </row>
    <row r="209" spans="1:8" ht="67.5" customHeight="1" x14ac:dyDescent="0.3">
      <c r="A209" s="30" t="s">
        <v>185</v>
      </c>
      <c r="B209" s="25" t="s">
        <v>105</v>
      </c>
      <c r="C209" s="25" t="s">
        <v>27</v>
      </c>
      <c r="D209" s="25" t="s">
        <v>19</v>
      </c>
      <c r="E209" s="24" t="s">
        <v>186</v>
      </c>
      <c r="F209" s="25" t="s">
        <v>24</v>
      </c>
      <c r="G209" s="13">
        <v>120000</v>
      </c>
      <c r="H209" s="13">
        <v>120000</v>
      </c>
    </row>
    <row r="210" spans="1:8" ht="87.75" customHeight="1" x14ac:dyDescent="0.3">
      <c r="A210" s="30" t="s">
        <v>222</v>
      </c>
      <c r="B210" s="14" t="s">
        <v>105</v>
      </c>
      <c r="C210" s="14" t="s">
        <v>27</v>
      </c>
      <c r="D210" s="14" t="s">
        <v>40</v>
      </c>
      <c r="E210" s="17" t="s">
        <v>187</v>
      </c>
      <c r="F210" s="14" t="s">
        <v>24</v>
      </c>
      <c r="G210" s="13">
        <v>271574.84999999998</v>
      </c>
      <c r="H210" s="13">
        <v>271574.84999999998</v>
      </c>
    </row>
    <row r="211" spans="1:8" ht="65.25" customHeight="1" x14ac:dyDescent="0.3">
      <c r="A211" s="30" t="s">
        <v>223</v>
      </c>
      <c r="B211" s="14" t="s">
        <v>105</v>
      </c>
      <c r="C211" s="14" t="s">
        <v>27</v>
      </c>
      <c r="D211" s="14" t="s">
        <v>40</v>
      </c>
      <c r="E211" s="17" t="s">
        <v>221</v>
      </c>
      <c r="F211" s="14" t="s">
        <v>24</v>
      </c>
      <c r="G211" s="13">
        <v>331924.8</v>
      </c>
      <c r="H211" s="13">
        <v>331924.8</v>
      </c>
    </row>
    <row r="212" spans="1:8" s="7" customFormat="1" ht="35.25" customHeight="1" x14ac:dyDescent="0.25">
      <c r="A212" s="10" t="s">
        <v>256</v>
      </c>
      <c r="B212" s="15"/>
      <c r="C212" s="15"/>
      <c r="D212" s="15"/>
      <c r="E212" s="15"/>
      <c r="F212" s="15"/>
      <c r="G212" s="12">
        <f>G194+G184+G171+G115+G109+G101+G28</f>
        <v>224613859</v>
      </c>
      <c r="H212" s="12">
        <f>H194+H184+H171+H115+H109+H101+H28</f>
        <v>212536417.23000005</v>
      </c>
    </row>
    <row r="213" spans="1:8" s="5" customFormat="1" ht="24" customHeight="1" x14ac:dyDescent="0.3">
      <c r="A213" s="8"/>
      <c r="B213" s="9"/>
      <c r="C213" s="9"/>
      <c r="D213" s="9"/>
      <c r="E213" s="9"/>
      <c r="F213" s="9"/>
      <c r="H213" s="43" t="s">
        <v>349</v>
      </c>
    </row>
    <row r="214" spans="1:8" s="5" customFormat="1" x14ac:dyDescent="0.3">
      <c r="A214" s="1"/>
      <c r="B214" s="1"/>
      <c r="C214" s="1"/>
      <c r="D214" s="1"/>
      <c r="E214" s="1"/>
      <c r="F214" s="1"/>
    </row>
    <row r="215" spans="1:8" x14ac:dyDescent="0.3">
      <c r="B215" s="1"/>
      <c r="C215" s="1"/>
      <c r="D215" s="1"/>
      <c r="E215" s="1"/>
      <c r="F215" s="1"/>
    </row>
    <row r="216" spans="1:8" x14ac:dyDescent="0.3">
      <c r="B216" s="1"/>
      <c r="C216" s="1"/>
      <c r="D216" s="1"/>
      <c r="E216" s="1"/>
      <c r="F216" s="1"/>
    </row>
    <row r="217" spans="1:8" x14ac:dyDescent="0.3"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</sheetData>
  <mergeCells count="29"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2021-01-28T14:01:04Z</dcterms:modified>
</cp:coreProperties>
</file>