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.№2  (Табл.2)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<sst xmlns="http://schemas.openxmlformats.org/spreadsheetml/2006/main" count="30" uniqueCount="28">
  <si>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1</t>
  </si>
  <si>
    <t>Сумма, руб.</t>
  </si>
  <si>
    <t>Дотации бюджетам городских поселений на выравнивание бюджетной обеспеченности</t>
  </si>
  <si>
    <t>2018 год</t>
  </si>
  <si>
    <t>2019 год</t>
  </si>
  <si>
    <t xml:space="preserve">СУБВЕНЦИИ </t>
  </si>
  <si>
    <r>
      <t>Субвенции бюджетам городских поселений на составление (изменение) списков кандидатов в присяжные заседатели федеральных судов общей юрисдикции в Российской Федерации</t>
    </r>
    <r>
      <rPr>
        <i/>
        <sz val="9"/>
        <rFont val="Times New Roman"/>
        <family val="1"/>
      </rPr>
      <t xml:space="preserve"> </t>
    </r>
  </si>
  <si>
    <t>Наименование безвозмездных поступлений</t>
  </si>
  <si>
    <t xml:space="preserve">БЕЗВОЗМЕЗДНЫЕ ПОСТУПЛЕНИЯ </t>
  </si>
  <si>
    <t xml:space="preserve">БЕЗВОЗМЕЗДНЫЕ ПОСТУПЛЕНИЯ ОТ ДРУГИХ БЮДЖЕТОВ БЮДЖЕТНОЙ СИСТЕМЫ РОССИЙСКОЙ ФЕДЕРАЦИИ </t>
  </si>
  <si>
    <t xml:space="preserve">ДОТАЦИИ </t>
  </si>
  <si>
    <t xml:space="preserve">СУБСИДИИ </t>
  </si>
  <si>
    <t xml:space="preserve">ИТОГО: </t>
  </si>
  <si>
    <t>ИНЫЕ МЕЖБЮДЖЕТНЫЕ ТРАНСФЕРТЫ</t>
  </si>
  <si>
    <t>2020 год</t>
  </si>
  <si>
    <t>Субсидии бюджетам муниципальных образований Ивановской области на 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</t>
  </si>
  <si>
    <t>Безвозмездные поступления в бюджет Южского городского поселения в 2018 году и плановом периоде 2019 и 2020 годов</t>
  </si>
  <si>
    <t>Субсидии бюджетам муниципальных образований Ивановской области на укрепление материально-технической базы муниципальных учреждений культуры Ивановской области в рамках иных непрограммных мероприятий по наказам избирателей депутатам Ивановской областной Думы</t>
  </si>
  <si>
    <t>Субсидии бюджетам муниципальных образований в целях предоставления социальных выплат молодым семьям на приобретение (строительство) жилого помещения</t>
  </si>
  <si>
    <t>Субсидии бюджетам муниципальных образований Ивановской области на финансовое обеспечение реализации подпрограммы «Государственная поддержка граждан в сфере ипотечного жилищного кредитования» государственной программы Ивановской области «Обеспечение доступным и комфортным жильем, объектами инженерной инфраструктуры и услугами жилищно-коммунального хозяйства населения Ивановской области»</t>
  </si>
  <si>
    <t xml:space="preserve">       средства федерального бюджета</t>
  </si>
  <si>
    <t xml:space="preserve">       средства областного бюджета</t>
  </si>
  <si>
    <t>Субвенции бюджетам городских поселений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</si>
  <si>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Субсидии бюджетам муниципальных образований Ивановской области на обеспечение мероприятий по формированию современной городской среды</t>
  </si>
  <si>
    <t>Дотации бюджетам городских поселений на поддержку мер по обеспечению сбалансированности бюджетов</t>
  </si>
  <si>
    <r>
      <t xml:space="preserve">Субсидии бюджетам муниципальных образований на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</t>
    </r>
    <r>
      <rPr>
        <i/>
        <sz val="14"/>
        <color indexed="8"/>
        <rFont val="Times New Roman"/>
        <family val="1"/>
      </rPr>
      <t>(Ремонт автомобильной дороги в г. Южа по ул. Фрунзе)</t>
    </r>
  </si>
  <si>
    <t>Таблица 2</t>
  </si>
  <si>
    <t>(таблица изложена в новой редакции в соответствии с Решением Совета Южского городского поселения от 14.06.2018 № 38)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</si>
</sst>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#,##0.000"/>
    <numFmt numFmtId="175" formatCode="#,##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3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i/>
      <sz val="9"/>
      <name val="Times New Roman"/>
      <family val="1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i/>
      <sz val="1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i/>
      <sz val="12"/>
      <color indexed="56"/>
      <name val="Times New Roman"/>
      <family val="1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i/>
      <sz val="12"/>
      <color theme="3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9" fillId="0" borderId="10" xfId="0" applyNumberFormat="1" applyFont="1" applyFill="1" applyBorder="1" applyAlignment="1">
      <alignment horizontal="justify" vertical="center" wrapText="1"/>
    </xf>
    <xf numFmtId="0" fontId="19" fillId="0" borderId="10" xfId="0" applyNumberFormat="1" applyFont="1" applyFill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vertical="center"/>
    </xf>
    <xf numFmtId="4" fontId="19" fillId="0" borderId="10" xfId="0" applyNumberFormat="1" applyFont="1" applyFill="1" applyBorder="1" applyAlignment="1">
      <alignment horizontal="right" vertical="center"/>
    </xf>
    <xf numFmtId="4" fontId="18" fillId="0" borderId="10" xfId="0" applyNumberFormat="1" applyFont="1" applyFill="1" applyBorder="1" applyAlignment="1">
      <alignment horizontal="right" vertical="center"/>
    </xf>
    <xf numFmtId="0" fontId="20" fillId="0" borderId="0" xfId="0" applyFont="1" applyFill="1" applyAlignment="1">
      <alignment/>
    </xf>
    <xf numFmtId="49" fontId="18" fillId="0" borderId="0" xfId="0" applyNumberFormat="1" applyFont="1" applyFill="1" applyBorder="1" applyAlignment="1">
      <alignment horizontal="right" vertical="center" wrapText="1"/>
    </xf>
    <xf numFmtId="0" fontId="18" fillId="0" borderId="10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/>
    </xf>
    <xf numFmtId="0" fontId="18" fillId="0" borderId="10" xfId="0" applyFont="1" applyFill="1" applyBorder="1" applyAlignment="1">
      <alignment horizontal="justify" vertical="top" wrapText="1"/>
    </xf>
    <xf numFmtId="2" fontId="18" fillId="0" borderId="11" xfId="0" applyNumberFormat="1" applyFont="1" applyFill="1" applyBorder="1" applyAlignment="1">
      <alignment vertical="top" wrapText="1"/>
    </xf>
    <xf numFmtId="0" fontId="18" fillId="0" borderId="11" xfId="0" applyFont="1" applyFill="1" applyBorder="1" applyAlignment="1">
      <alignment horizontal="justify" vertical="top" wrapText="1"/>
    </xf>
    <xf numFmtId="49" fontId="18" fillId="0" borderId="10" xfId="0" applyNumberFormat="1" applyFont="1" applyFill="1" applyBorder="1" applyAlignment="1">
      <alignment horizontal="justify" vertical="top" wrapText="1"/>
    </xf>
    <xf numFmtId="49" fontId="22" fillId="0" borderId="10" xfId="0" applyNumberFormat="1" applyFont="1" applyFill="1" applyBorder="1" applyAlignment="1">
      <alignment horizontal="justify" vertical="top" wrapText="1"/>
    </xf>
    <xf numFmtId="0" fontId="22" fillId="0" borderId="10" xfId="0" applyFont="1" applyFill="1" applyBorder="1" applyAlignment="1">
      <alignment horizontal="justify" vertical="top" wrapText="1"/>
    </xf>
    <xf numFmtId="0" fontId="22" fillId="0" borderId="10" xfId="0" applyNumberFormat="1" applyFont="1" applyFill="1" applyBorder="1" applyAlignment="1">
      <alignment horizontal="justify" vertical="top" wrapText="1"/>
    </xf>
    <xf numFmtId="4" fontId="24" fillId="0" borderId="1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justify" vertical="center" wrapText="1"/>
    </xf>
    <xf numFmtId="0" fontId="25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4" fontId="18" fillId="0" borderId="12" xfId="0" applyNumberFormat="1" applyFont="1" applyFill="1" applyBorder="1" applyAlignment="1">
      <alignment horizontal="right" vertical="center" wrapText="1"/>
    </xf>
    <xf numFmtId="4" fontId="18" fillId="0" borderId="12" xfId="0" applyNumberFormat="1" applyFont="1" applyFill="1" applyBorder="1" applyAlignment="1">
      <alignment horizontal="right" vertical="center"/>
    </xf>
    <xf numFmtId="2" fontId="18" fillId="0" borderId="10" xfId="0" applyNumberFormat="1" applyFont="1" applyFill="1" applyBorder="1" applyAlignment="1">
      <alignment horizontal="justify" vertical="top" wrapText="1"/>
    </xf>
    <xf numFmtId="0" fontId="25" fillId="0" borderId="0" xfId="0" applyFont="1" applyFill="1" applyAlignment="1">
      <alignment/>
    </xf>
    <xf numFmtId="4" fontId="18" fillId="0" borderId="10" xfId="0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18" fillId="0" borderId="0" xfId="0" applyFont="1" applyFill="1" applyAlignment="1">
      <alignment horizontal="right" vertical="center"/>
    </xf>
    <xf numFmtId="49" fontId="19" fillId="0" borderId="0" xfId="0" applyNumberFormat="1" applyFont="1" applyFill="1" applyBorder="1" applyAlignment="1">
      <alignment horizontal="center" vertical="top" wrapText="1"/>
    </xf>
    <xf numFmtId="49" fontId="18" fillId="0" borderId="13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16" xfId="0" applyFont="1" applyFill="1" applyBorder="1" applyAlignment="1">
      <alignment horizontal="center"/>
    </xf>
    <xf numFmtId="49" fontId="31" fillId="0" borderId="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A4" sqref="A4:D4"/>
    </sheetView>
  </sheetViews>
  <sheetFormatPr defaultColWidth="9.140625" defaultRowHeight="15"/>
  <cols>
    <col min="1" max="1" width="72.140625" style="6" customWidth="1"/>
    <col min="2" max="2" width="19.28125" style="6" customWidth="1"/>
    <col min="3" max="3" width="19.421875" style="6" customWidth="1"/>
    <col min="4" max="4" width="20.00390625" style="6" customWidth="1"/>
    <col min="5" max="16384" width="9.140625" style="6" customWidth="1"/>
  </cols>
  <sheetData>
    <row r="1" ht="18.75">
      <c r="D1" s="7" t="s">
        <v>26</v>
      </c>
    </row>
    <row r="3" spans="1:4" ht="39.75" customHeight="1">
      <c r="A3" s="29" t="s">
        <v>16</v>
      </c>
      <c r="B3" s="29"/>
      <c r="C3" s="29"/>
      <c r="D3" s="29"/>
    </row>
    <row r="4" spans="1:4" s="27" customFormat="1" ht="20.25" customHeight="1">
      <c r="A4" s="35" t="s">
        <v>27</v>
      </c>
      <c r="B4" s="35"/>
      <c r="C4" s="35"/>
      <c r="D4" s="35"/>
    </row>
    <row r="6" spans="1:4" ht="18.75">
      <c r="A6" s="30" t="s">
        <v>7</v>
      </c>
      <c r="B6" s="32" t="s">
        <v>1</v>
      </c>
      <c r="C6" s="33"/>
      <c r="D6" s="34"/>
    </row>
    <row r="7" spans="1:4" ht="18.75">
      <c r="A7" s="31"/>
      <c r="B7" s="8" t="s">
        <v>3</v>
      </c>
      <c r="C7" s="8" t="s">
        <v>4</v>
      </c>
      <c r="D7" s="8" t="s">
        <v>14</v>
      </c>
    </row>
    <row r="8" spans="1:4" ht="18.75">
      <c r="A8" s="9" t="s">
        <v>0</v>
      </c>
      <c r="B8" s="10">
        <v>2</v>
      </c>
      <c r="C8" s="10">
        <v>3</v>
      </c>
      <c r="D8" s="10">
        <v>4</v>
      </c>
    </row>
    <row r="9" spans="1:4" ht="18.75">
      <c r="A9" s="1" t="s">
        <v>8</v>
      </c>
      <c r="B9" s="4">
        <f>B10</f>
        <v>41505401.78</v>
      </c>
      <c r="C9" s="4">
        <f>C10</f>
        <v>21003761.46</v>
      </c>
      <c r="D9" s="4">
        <f>D10</f>
        <v>20997192.71</v>
      </c>
    </row>
    <row r="10" spans="1:4" ht="56.25">
      <c r="A10" s="1" t="s">
        <v>9</v>
      </c>
      <c r="B10" s="4">
        <f>B11+B14+B25+B28</f>
        <v>41505401.78</v>
      </c>
      <c r="C10" s="4">
        <f>C11+C14+C25+C28</f>
        <v>21003761.46</v>
      </c>
      <c r="D10" s="4">
        <f>D11+D14+D25+D28</f>
        <v>20997192.71</v>
      </c>
    </row>
    <row r="11" spans="1:4" ht="18.75">
      <c r="A11" s="1" t="s">
        <v>10</v>
      </c>
      <c r="B11" s="4">
        <f>SUM(B12:B13)</f>
        <v>23043100</v>
      </c>
      <c r="C11" s="4">
        <f>SUM(C12:C13)</f>
        <v>21002100</v>
      </c>
      <c r="D11" s="4">
        <f>SUM(D12:D13)</f>
        <v>20994500</v>
      </c>
    </row>
    <row r="12" spans="1:4" ht="39" customHeight="1">
      <c r="A12" s="14" t="s">
        <v>2</v>
      </c>
      <c r="B12" s="5">
        <f>21728700</f>
        <v>21728700</v>
      </c>
      <c r="C12" s="5">
        <f>21002100</f>
        <v>21002100</v>
      </c>
      <c r="D12" s="5">
        <f>20994500</f>
        <v>20994500</v>
      </c>
    </row>
    <row r="13" spans="1:4" ht="39" customHeight="1">
      <c r="A13" s="15" t="s">
        <v>24</v>
      </c>
      <c r="B13" s="5">
        <f>865070+449330</f>
        <v>1314400</v>
      </c>
      <c r="C13" s="5">
        <f>0</f>
        <v>0</v>
      </c>
      <c r="D13" s="5">
        <f>0</f>
        <v>0</v>
      </c>
    </row>
    <row r="14" spans="1:4" ht="21" customHeight="1">
      <c r="A14" s="1" t="s">
        <v>11</v>
      </c>
      <c r="B14" s="4">
        <f>B15+B16+B17+B20+B21+B24</f>
        <v>18437771.21</v>
      </c>
      <c r="C14" s="4">
        <f>C15+C16+C17+C20+C21</f>
        <v>0</v>
      </c>
      <c r="D14" s="4">
        <f>D15+D16+D17+D20+D21</f>
        <v>0</v>
      </c>
    </row>
    <row r="15" spans="1:4" ht="111.75" customHeight="1">
      <c r="A15" s="11" t="s">
        <v>15</v>
      </c>
      <c r="B15" s="5">
        <f>5200870+69868</f>
        <v>5270738</v>
      </c>
      <c r="C15" s="5">
        <v>0</v>
      </c>
      <c r="D15" s="5">
        <v>0</v>
      </c>
    </row>
    <row r="16" spans="1:4" ht="115.5" customHeight="1">
      <c r="A16" s="16" t="s">
        <v>17</v>
      </c>
      <c r="B16" s="5">
        <f>5300000</f>
        <v>5300000</v>
      </c>
      <c r="C16" s="5">
        <v>0</v>
      </c>
      <c r="D16" s="5">
        <v>0</v>
      </c>
    </row>
    <row r="17" spans="1:4" ht="59.25" customHeight="1">
      <c r="A17" s="16" t="s">
        <v>18</v>
      </c>
      <c r="B17" s="5">
        <f>SUM(B18:B19)</f>
        <v>836522.19</v>
      </c>
      <c r="C17" s="5">
        <f>SUM(C18:C19)</f>
        <v>0</v>
      </c>
      <c r="D17" s="5">
        <f>SUM(D18:D19)</f>
        <v>0</v>
      </c>
    </row>
    <row r="18" spans="1:4" s="20" customFormat="1" ht="19.5" customHeight="1">
      <c r="A18" s="19" t="s">
        <v>20</v>
      </c>
      <c r="B18" s="18">
        <f>582295.14</f>
        <v>582295.14</v>
      </c>
      <c r="C18" s="18">
        <f>0</f>
        <v>0</v>
      </c>
      <c r="D18" s="18">
        <f>0</f>
        <v>0</v>
      </c>
    </row>
    <row r="19" spans="1:4" s="20" customFormat="1" ht="21" customHeight="1">
      <c r="A19" s="19" t="s">
        <v>21</v>
      </c>
      <c r="B19" s="18">
        <f>254227.05</f>
        <v>254227.05</v>
      </c>
      <c r="C19" s="18">
        <f>0</f>
        <v>0</v>
      </c>
      <c r="D19" s="18">
        <f>0</f>
        <v>0</v>
      </c>
    </row>
    <row r="20" spans="1:4" ht="152.25" customHeight="1">
      <c r="A20" s="17" t="s">
        <v>19</v>
      </c>
      <c r="B20" s="5">
        <f>353970</f>
        <v>353970</v>
      </c>
      <c r="C20" s="5">
        <f>0</f>
        <v>0</v>
      </c>
      <c r="D20" s="5">
        <f>0</f>
        <v>0</v>
      </c>
    </row>
    <row r="21" spans="1:4" ht="59.25" customHeight="1">
      <c r="A21" s="17" t="s">
        <v>23</v>
      </c>
      <c r="B21" s="5">
        <f>SUM(B22:B23)</f>
        <v>3676541.02</v>
      </c>
      <c r="C21" s="5">
        <f>SUM(C22:C23)</f>
        <v>0</v>
      </c>
      <c r="D21" s="5">
        <f>SUM(D22:D23)</f>
        <v>0</v>
      </c>
    </row>
    <row r="22" spans="1:4" s="25" customFormat="1" ht="25.5" customHeight="1">
      <c r="A22" s="19" t="s">
        <v>20</v>
      </c>
      <c r="B22" s="18">
        <f>3419183.15</f>
        <v>3419183.15</v>
      </c>
      <c r="C22" s="18">
        <f>0</f>
        <v>0</v>
      </c>
      <c r="D22" s="18">
        <f>0</f>
        <v>0</v>
      </c>
    </row>
    <row r="23" spans="1:4" s="25" customFormat="1" ht="24.75" customHeight="1">
      <c r="A23" s="19" t="s">
        <v>21</v>
      </c>
      <c r="B23" s="18">
        <f>257357.87</f>
        <v>257357.87</v>
      </c>
      <c r="C23" s="18">
        <f>0</f>
        <v>0</v>
      </c>
      <c r="D23" s="18">
        <f>0</f>
        <v>0</v>
      </c>
    </row>
    <row r="24" spans="1:4" ht="114" customHeight="1">
      <c r="A24" s="17" t="s">
        <v>25</v>
      </c>
      <c r="B24" s="5">
        <f>3000000</f>
        <v>3000000</v>
      </c>
      <c r="C24" s="5">
        <f>0</f>
        <v>0</v>
      </c>
      <c r="D24" s="5">
        <f>0</f>
        <v>0</v>
      </c>
    </row>
    <row r="25" spans="1:4" ht="25.5" customHeight="1">
      <c r="A25" s="2" t="s">
        <v>5</v>
      </c>
      <c r="B25" s="4">
        <f>SUM(B26:B26)</f>
        <v>24530.57</v>
      </c>
      <c r="C25" s="4">
        <f>SUM(C26:C26)</f>
        <v>1661.46</v>
      </c>
      <c r="D25" s="4">
        <f>SUM(D26:D26)</f>
        <v>2692.71</v>
      </c>
    </row>
    <row r="26" spans="1:4" s="21" customFormat="1" ht="76.5" customHeight="1">
      <c r="A26" s="24" t="s">
        <v>22</v>
      </c>
      <c r="B26" s="26">
        <f>24530.57</f>
        <v>24530.57</v>
      </c>
      <c r="C26" s="26">
        <f>1661.46</f>
        <v>1661.46</v>
      </c>
      <c r="D26" s="26">
        <f>2692.71</f>
        <v>2692.71</v>
      </c>
    </row>
    <row r="27" spans="1:4" ht="53.25" customHeight="1" hidden="1">
      <c r="A27" s="12" t="s">
        <v>6</v>
      </c>
      <c r="B27" s="22"/>
      <c r="C27" s="23"/>
      <c r="D27" s="23"/>
    </row>
    <row r="28" spans="1:4" ht="0.75" customHeight="1" hidden="1">
      <c r="A28" s="3" t="s">
        <v>13</v>
      </c>
      <c r="B28" s="4">
        <f>B29</f>
        <v>0</v>
      </c>
      <c r="C28" s="4">
        <f>C29</f>
        <v>0</v>
      </c>
      <c r="D28" s="4">
        <f>D29</f>
        <v>0</v>
      </c>
    </row>
    <row r="29" spans="1:4" ht="32.25" customHeight="1" hidden="1">
      <c r="A29" s="13"/>
      <c r="B29" s="5"/>
      <c r="C29" s="5"/>
      <c r="D29" s="5"/>
    </row>
    <row r="30" spans="1:4" ht="18.75">
      <c r="A30" s="1" t="s">
        <v>12</v>
      </c>
      <c r="B30" s="4">
        <f>B9</f>
        <v>41505401.78</v>
      </c>
      <c r="C30" s="4">
        <f>C9</f>
        <v>21003761.46</v>
      </c>
      <c r="D30" s="4">
        <f>D9</f>
        <v>20997192.71</v>
      </c>
    </row>
    <row r="31" s="27" customFormat="1" ht="18.75">
      <c r="D31" s="28"/>
    </row>
  </sheetData>
  <sheetProtection/>
  <mergeCells count="4">
    <mergeCell ref="A3:D3"/>
    <mergeCell ref="A6:A7"/>
    <mergeCell ref="B6:D6"/>
    <mergeCell ref="A4:D4"/>
  </mergeCells>
  <printOptions/>
  <pageMargins left="1.062992125984252" right="0.8661417322834646" top="0.7874015748031497" bottom="0.7874015748031497" header="0.31496062992125984" footer="0.31496062992125984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Жирякова</cp:lastModifiedBy>
  <cp:lastPrinted>2017-11-15T07:30:33Z</cp:lastPrinted>
  <dcterms:created xsi:type="dcterms:W3CDTF">2015-11-12T13:52:25Z</dcterms:created>
  <dcterms:modified xsi:type="dcterms:W3CDTF">2018-06-15T06:05:41Z</dcterms:modified>
  <cp:category/>
  <cp:version/>
  <cp:contentType/>
  <cp:contentStatus/>
</cp:coreProperties>
</file>