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 об исп.по безвозм.поступл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<sst xmlns="http://schemas.openxmlformats.org/spreadsheetml/2006/main" count="27" uniqueCount="26">
  <si>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1</t>
  </si>
  <si>
    <t>Дотации бюджетам городских поселений на выравнивание бюджетной обеспеченности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</si>
  <si>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</si>
  <si>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</si>
  <si>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</si>
  <si>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</si>
  <si>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</si>
  <si>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r>
      <t>Дотации бюджетам городских поселений на поддержку мер по обеспечению сбалансированности бюджетов</t>
    </r>
    <r>
      <rPr>
        <i/>
        <sz val="11"/>
        <color indexed="56"/>
        <rFont val="Times New Roman"/>
        <family val="1"/>
      </rPr>
      <t xml:space="preserve"> </t>
    </r>
  </si>
  <si>
    <t xml:space="preserve">СУБСИДИИ 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</si>
  <si>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color indexed="8"/>
        <rFont val="Times New Roman"/>
        <family val="1"/>
      </rPr>
      <t>(Ремонт автомобильной дороги в г. Южа по ул. Серова)</t>
    </r>
  </si>
  <si>
    <t xml:space="preserve">ИТОГО: </t>
  </si>
  <si>
    <r>
      <t xml:space="preserve">Субсидии бюджетам муниципальных образований Ивановской области на поддержку субъектов малого и среднего предпринимательства, </t>
    </r>
    <r>
      <rPr>
        <i/>
        <sz val="14"/>
        <color indexed="8"/>
        <rFont val="Times New Roman"/>
        <family val="1"/>
      </rPr>
      <t>в том числе:</t>
    </r>
  </si>
  <si>
    <t xml:space="preserve">       средства федерального бюджета</t>
  </si>
  <si>
    <t xml:space="preserve">       средства областного бюджета</t>
  </si>
  <si>
    <t xml:space="preserve">        средства федерального бюджета</t>
  </si>
  <si>
    <t xml:space="preserve">        средства областного бюджета</t>
  </si>
  <si>
    <r>
      <t xml:space="preserve">Субсидии бюджетам муниципальных образований на обеспечение мероприятий по формированию современной городской среды, </t>
    </r>
    <r>
      <rPr>
        <i/>
        <sz val="14"/>
        <color indexed="8"/>
        <rFont val="Times New Roman"/>
        <family val="1"/>
      </rPr>
      <t>в том числе:</t>
    </r>
  </si>
  <si>
    <t>ИНЫЕ МЕЖБЮДЖЕТНЫЕ ТРАНСФЕРТЫ</t>
  </si>
  <si>
    <t xml:space="preserve">Субсидии бюджетам муниципальных образований Ивановской области на обеспечение развития и укрепления материально-технической базы муниципальных домов культуры </t>
  </si>
  <si>
    <t>Межбюджетные трансферты местным бюджетам на строительство (реконструкцию), капитальный ремонт и ремонт автомобильных дорог  общего пользования местного значения</t>
  </si>
  <si>
    <r>
      <t xml:space="preserve">        средства областного бюджета </t>
    </r>
  </si>
  <si>
    <t>Отчет об исполнении безвозмездных поступлений в бюджет Южского городского поселения за 2017 год</t>
  </si>
  <si>
    <t>Наименование</t>
  </si>
  <si>
    <t>Утвержденные бюджетные назначения           (руб)</t>
  </si>
  <si>
    <t>Процент исполнения (%)</t>
  </si>
  <si>
    <t>Исполнено за 2017 год                        (руб.)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</si>
</sst>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sz val="10"/>
      <color indexed="56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70.00390625" style="5" customWidth="1"/>
    <col min="2" max="2" width="18.140625" style="5" customWidth="1"/>
    <col min="3" max="3" width="18.00390625" style="5" customWidth="1"/>
    <col min="4" max="4" width="12.57421875" style="5" customWidth="1"/>
    <col min="5" max="16384" width="9.140625" style="5" customWidth="1"/>
  </cols>
  <sheetData>
    <row r="1" spans="1:4" ht="39.75" customHeight="1">
      <c r="A1" s="21" t="s">
        <v>21</v>
      </c>
      <c r="B1" s="21"/>
      <c r="C1" s="21"/>
      <c r="D1" s="21"/>
    </row>
    <row r="3" spans="1:4" ht="75">
      <c r="A3" s="18" t="s">
        <v>22</v>
      </c>
      <c r="B3" s="19" t="s">
        <v>23</v>
      </c>
      <c r="C3" s="19" t="s">
        <v>25</v>
      </c>
      <c r="D3" s="19" t="s">
        <v>24</v>
      </c>
    </row>
    <row r="4" spans="1:4" ht="18.75">
      <c r="A4" s="6" t="s">
        <v>0</v>
      </c>
      <c r="B4" s="7">
        <v>2</v>
      </c>
      <c r="C4" s="7">
        <v>3</v>
      </c>
      <c r="D4" s="7">
        <v>4</v>
      </c>
    </row>
    <row r="5" spans="1:4" s="20" customFormat="1" ht="18.75">
      <c r="A5" s="1" t="s">
        <v>4</v>
      </c>
      <c r="B5" s="3">
        <f>B6</f>
        <v>38277040.97</v>
      </c>
      <c r="C5" s="3">
        <f>C6</f>
        <v>38277040.97</v>
      </c>
      <c r="D5" s="3">
        <f>C5/B5*100</f>
        <v>100</v>
      </c>
    </row>
    <row r="6" spans="1:4" s="20" customFormat="1" ht="56.25">
      <c r="A6" s="1" t="s">
        <v>5</v>
      </c>
      <c r="B6" s="3">
        <f>B7+B10+B23</f>
        <v>38277040.97</v>
      </c>
      <c r="C6" s="3">
        <f>C7+C10+C23</f>
        <v>38277040.97</v>
      </c>
      <c r="D6" s="3">
        <f aca="true" t="shared" si="0" ref="D6:D25">C6/B6*100</f>
        <v>100</v>
      </c>
    </row>
    <row r="7" spans="1:4" s="20" customFormat="1" ht="18.75">
      <c r="A7" s="1" t="s">
        <v>6</v>
      </c>
      <c r="B7" s="3">
        <f>SUM(B8:B9)</f>
        <v>21617200</v>
      </c>
      <c r="C7" s="3">
        <f>SUM(C8:C9)</f>
        <v>21617200</v>
      </c>
      <c r="D7" s="3">
        <f t="shared" si="0"/>
        <v>100</v>
      </c>
    </row>
    <row r="8" spans="1:4" ht="39.75" customHeight="1">
      <c r="A8" s="12" t="s">
        <v>1</v>
      </c>
      <c r="B8" s="4">
        <v>21240000</v>
      </c>
      <c r="C8" s="4">
        <f>21240000</f>
        <v>21240000</v>
      </c>
      <c r="D8" s="4">
        <f t="shared" si="0"/>
        <v>100</v>
      </c>
    </row>
    <row r="9" spans="1:4" ht="36.75" customHeight="1">
      <c r="A9" s="15" t="s">
        <v>7</v>
      </c>
      <c r="B9" s="4">
        <f>377200</f>
        <v>377200</v>
      </c>
      <c r="C9" s="4">
        <f>377200</f>
        <v>377200</v>
      </c>
      <c r="D9" s="4">
        <f t="shared" si="0"/>
        <v>100</v>
      </c>
    </row>
    <row r="10" spans="1:4" s="20" customFormat="1" ht="21" customHeight="1">
      <c r="A10" s="1" t="s">
        <v>8</v>
      </c>
      <c r="B10" s="3">
        <f>B11+B12+B13+B14+B17+B20</f>
        <v>14319840.969999999</v>
      </c>
      <c r="C10" s="3">
        <f>C11+C12+C13+C14+C17+C20</f>
        <v>14319840.969999999</v>
      </c>
      <c r="D10" s="3">
        <f t="shared" si="0"/>
        <v>100</v>
      </c>
    </row>
    <row r="11" spans="1:4" ht="95.25" customHeight="1">
      <c r="A11" s="9" t="s">
        <v>2</v>
      </c>
      <c r="B11" s="4">
        <f>1962856+395579+286434</f>
        <v>2644869</v>
      </c>
      <c r="C11" s="4">
        <f>2644869</f>
        <v>2644869</v>
      </c>
      <c r="D11" s="4">
        <f t="shared" si="0"/>
        <v>100</v>
      </c>
    </row>
    <row r="12" spans="1:4" ht="114" customHeight="1">
      <c r="A12" s="10" t="s">
        <v>3</v>
      </c>
      <c r="B12" s="4">
        <f>1000000</f>
        <v>1000000</v>
      </c>
      <c r="C12" s="4">
        <f>1000000</f>
        <v>1000000</v>
      </c>
      <c r="D12" s="4">
        <f t="shared" si="0"/>
        <v>100</v>
      </c>
    </row>
    <row r="13" spans="1:4" ht="113.25" customHeight="1">
      <c r="A13" s="16" t="s">
        <v>9</v>
      </c>
      <c r="B13" s="4">
        <f>2599199</f>
        <v>2599199</v>
      </c>
      <c r="C13" s="4">
        <f>2599199</f>
        <v>2599199</v>
      </c>
      <c r="D13" s="4">
        <f t="shared" si="0"/>
        <v>100</v>
      </c>
    </row>
    <row r="14" spans="1:4" ht="58.5" customHeight="1">
      <c r="A14" s="16" t="s">
        <v>11</v>
      </c>
      <c r="B14" s="4">
        <f>SUM(B15:B16)</f>
        <v>1710000</v>
      </c>
      <c r="C14" s="4">
        <f>SUM(C15:C16)</f>
        <v>1710000</v>
      </c>
      <c r="D14" s="4">
        <f t="shared" si="0"/>
        <v>100</v>
      </c>
    </row>
    <row r="15" spans="1:4" s="14" customFormat="1" ht="24.75" customHeight="1">
      <c r="A15" s="17" t="s">
        <v>12</v>
      </c>
      <c r="B15" s="13">
        <v>1556100</v>
      </c>
      <c r="C15" s="13">
        <f>1556100</f>
        <v>1556100</v>
      </c>
      <c r="D15" s="4">
        <f t="shared" si="0"/>
        <v>100</v>
      </c>
    </row>
    <row r="16" spans="1:4" s="14" customFormat="1" ht="21.75" customHeight="1">
      <c r="A16" s="17" t="s">
        <v>13</v>
      </c>
      <c r="B16" s="13">
        <f>153900</f>
        <v>153900</v>
      </c>
      <c r="C16" s="13">
        <f>153900</f>
        <v>153900</v>
      </c>
      <c r="D16" s="4">
        <f t="shared" si="0"/>
        <v>100</v>
      </c>
    </row>
    <row r="17" spans="1:4" ht="56.25" customHeight="1">
      <c r="A17" s="16" t="s">
        <v>16</v>
      </c>
      <c r="B17" s="4">
        <f>SUM(B18:B19)</f>
        <v>5865772.97</v>
      </c>
      <c r="C17" s="4">
        <f>SUM(C18:C19)</f>
        <v>5865772.97</v>
      </c>
      <c r="D17" s="4">
        <f t="shared" si="0"/>
        <v>100</v>
      </c>
    </row>
    <row r="18" spans="1:4" s="14" customFormat="1" ht="21" customHeight="1">
      <c r="A18" s="17" t="s">
        <v>14</v>
      </c>
      <c r="B18" s="13">
        <f>5337852.46</f>
        <v>5337852.46</v>
      </c>
      <c r="C18" s="13">
        <f>5337852.46</f>
        <v>5337852.46</v>
      </c>
      <c r="D18" s="4">
        <f t="shared" si="0"/>
        <v>100</v>
      </c>
    </row>
    <row r="19" spans="1:4" s="14" customFormat="1" ht="19.5" customHeight="1">
      <c r="A19" s="17" t="s">
        <v>20</v>
      </c>
      <c r="B19" s="13">
        <f>527920.51</f>
        <v>527920.51</v>
      </c>
      <c r="C19" s="13">
        <f>527920.51</f>
        <v>527920.51</v>
      </c>
      <c r="D19" s="4">
        <f t="shared" si="0"/>
        <v>100</v>
      </c>
    </row>
    <row r="20" spans="1:4" ht="75.75" customHeight="1">
      <c r="A20" s="16" t="s">
        <v>18</v>
      </c>
      <c r="B20" s="4">
        <f>SUM(B21:B22)</f>
        <v>500000</v>
      </c>
      <c r="C20" s="4">
        <f>SUM(C21:C22)</f>
        <v>500000</v>
      </c>
      <c r="D20" s="4">
        <f t="shared" si="0"/>
        <v>100</v>
      </c>
    </row>
    <row r="21" spans="1:4" s="14" customFormat="1" ht="20.25" customHeight="1">
      <c r="A21" s="17" t="s">
        <v>14</v>
      </c>
      <c r="B21" s="13">
        <v>450000</v>
      </c>
      <c r="C21" s="13">
        <f>450000</f>
        <v>450000</v>
      </c>
      <c r="D21" s="4">
        <f t="shared" si="0"/>
        <v>100</v>
      </c>
    </row>
    <row r="22" spans="1:4" s="14" customFormat="1" ht="21.75" customHeight="1">
      <c r="A22" s="17" t="s">
        <v>15</v>
      </c>
      <c r="B22" s="13">
        <v>50000</v>
      </c>
      <c r="C22" s="13">
        <f>50000</f>
        <v>50000</v>
      </c>
      <c r="D22" s="4">
        <f t="shared" si="0"/>
        <v>100</v>
      </c>
    </row>
    <row r="23" spans="1:4" s="20" customFormat="1" ht="18" customHeight="1">
      <c r="A23" s="2" t="s">
        <v>17</v>
      </c>
      <c r="B23" s="3">
        <f>B24</f>
        <v>2340000</v>
      </c>
      <c r="C23" s="3">
        <f>C24</f>
        <v>2340000</v>
      </c>
      <c r="D23" s="3">
        <f t="shared" si="0"/>
        <v>100</v>
      </c>
    </row>
    <row r="24" spans="1:4" ht="76.5" customHeight="1">
      <c r="A24" s="11" t="s">
        <v>19</v>
      </c>
      <c r="B24" s="4">
        <f>2340000</f>
        <v>2340000</v>
      </c>
      <c r="C24" s="4">
        <f>2340000</f>
        <v>2340000</v>
      </c>
      <c r="D24" s="4">
        <f t="shared" si="0"/>
        <v>100</v>
      </c>
    </row>
    <row r="25" spans="1:4" s="20" customFormat="1" ht="18.75">
      <c r="A25" s="1" t="s">
        <v>10</v>
      </c>
      <c r="B25" s="3">
        <f>B5</f>
        <v>38277040.97</v>
      </c>
      <c r="C25" s="3">
        <f>C5</f>
        <v>38277040.97</v>
      </c>
      <c r="D25" s="3">
        <f t="shared" si="0"/>
        <v>100</v>
      </c>
    </row>
    <row r="26" ht="18.75">
      <c r="D26" s="8"/>
    </row>
  </sheetData>
  <sheetProtection/>
  <mergeCells count="1">
    <mergeCell ref="A1:D1"/>
  </mergeCells>
  <printOptions/>
  <pageMargins left="1.062992125984252" right="0.3937007874015748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Шутова</cp:lastModifiedBy>
  <cp:lastPrinted>2018-03-14T08:19:03Z</cp:lastPrinted>
  <dcterms:created xsi:type="dcterms:W3CDTF">2015-11-12T13:52:25Z</dcterms:created>
  <dcterms:modified xsi:type="dcterms:W3CDTF">2018-03-14T08:19:06Z</dcterms:modified>
  <cp:category/>
  <cp:version/>
  <cp:contentType/>
  <cp:contentStatus/>
</cp:coreProperties>
</file>