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<sst xmlns="http://schemas.openxmlformats.org/spreadsheetml/2006/main" count="38" uniqueCount="36">
  <si>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</si>
  <si>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</si>
  <si>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</si>
  <si>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</si>
  <si>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</si>
  <si>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</si>
  <si>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</si>
  <si>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</si>
  <si>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</si>
  <si>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</si>
  <si>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</si>
  <si>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</si>
  <si>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</si>
  <si>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</si>
  <si>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</si>
  <si>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</si>
  <si>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</si>
  <si>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</si>
  <si>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</si>
  <si>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</si>
  <si>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</si>
  <si>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</si>
  <si>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</si>
  <si>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</si>
  <si>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Субсидии бюджетам муниципальных образований Ивановской области на организацию благоустройства территорий в рамках поддержки местных инициатив / 035 2 02 29999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</si>
  <si>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</si>
  <si>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</si>
  <si>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</si>
  <si>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</si>
  <si>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</si>
  <si>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</si>
  <si>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2</t>
  </si>
  <si>
    <t>«Таблица 2</t>
  </si>
  <si>
    <t>»</t>
  </si>
  <si>
    <t>Субсидии бюджетам муниципальных образований Ивановской области на государственную поддержку субъектов малого и среднего предпринимательства / 035 2 02 25527 13 0000 150</t>
  </si>
  <si>
    <r>
      <t>от</t>
    </r>
    <r>
      <rPr>
        <u val="single"/>
        <sz val="14"/>
        <rFont val="Times New Roman"/>
        <family val="1"/>
      </rPr>
      <t xml:space="preserve"> 10.12.2019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</si>
</sst>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5" ht="18.75">
      <c r="A1" s="31" t="s">
        <v>31</v>
      </c>
      <c r="B1" s="31"/>
      <c r="C1" s="31"/>
      <c r="D1" s="31"/>
      <c r="E1" s="16"/>
    </row>
    <row r="2" spans="1:5" ht="18.75">
      <c r="A2" s="31" t="s">
        <v>25</v>
      </c>
      <c r="B2" s="31"/>
      <c r="C2" s="31"/>
      <c r="D2" s="31"/>
      <c r="E2" s="16"/>
    </row>
    <row r="3" spans="1:5" ht="18.75">
      <c r="A3" s="31" t="s">
        <v>26</v>
      </c>
      <c r="B3" s="31"/>
      <c r="C3" s="31"/>
      <c r="D3" s="31"/>
      <c r="E3" s="16"/>
    </row>
    <row r="4" spans="1:5" ht="18.75">
      <c r="A4" s="31" t="s">
        <v>27</v>
      </c>
      <c r="B4" s="31"/>
      <c r="C4" s="31"/>
      <c r="D4" s="31"/>
      <c r="E4" s="16"/>
    </row>
    <row r="5" spans="1:5" ht="75" customHeight="1">
      <c r="A5" s="32" t="s">
        <v>28</v>
      </c>
      <c r="B5" s="32"/>
      <c r="C5" s="32"/>
      <c r="D5" s="32"/>
      <c r="E5" s="16"/>
    </row>
    <row r="6" spans="1:5" ht="18.75">
      <c r="A6" s="31" t="s">
        <v>29</v>
      </c>
      <c r="B6" s="31"/>
      <c r="C6" s="31"/>
      <c r="D6" s="31"/>
      <c r="E6" s="16"/>
    </row>
    <row r="7" spans="1:5" ht="18.75">
      <c r="A7" s="31" t="s">
        <v>30</v>
      </c>
      <c r="B7" s="31"/>
      <c r="C7" s="31"/>
      <c r="D7" s="31"/>
      <c r="E7" s="16"/>
    </row>
    <row r="8" spans="1:5" ht="18.75">
      <c r="A8" s="31" t="s">
        <v>35</v>
      </c>
      <c r="B8" s="31"/>
      <c r="C8" s="31"/>
      <c r="D8" s="31"/>
      <c r="E8" s="16"/>
    </row>
    <row r="10" ht="18.75">
      <c r="D10" s="7" t="s">
        <v>32</v>
      </c>
    </row>
    <row r="12" spans="1:4" ht="39.75" customHeight="1">
      <c r="A12" s="33" t="s">
        <v>11</v>
      </c>
      <c r="B12" s="33"/>
      <c r="C12" s="33"/>
      <c r="D12" s="33"/>
    </row>
    <row r="14" spans="1:4" ht="18.75">
      <c r="A14" s="34" t="s">
        <v>14</v>
      </c>
      <c r="B14" s="36" t="s">
        <v>1</v>
      </c>
      <c r="C14" s="37"/>
      <c r="D14" s="38"/>
    </row>
    <row r="15" spans="1:4" ht="24" customHeight="1">
      <c r="A15" s="35"/>
      <c r="B15" s="8" t="s">
        <v>2</v>
      </c>
      <c r="C15" s="8" t="s">
        <v>10</v>
      </c>
      <c r="D15" s="8" t="s">
        <v>12</v>
      </c>
    </row>
    <row r="16" spans="1:4" ht="18.75">
      <c r="A16" s="9" t="s">
        <v>0</v>
      </c>
      <c r="B16" s="10">
        <v>2</v>
      </c>
      <c r="C16" s="10">
        <v>3</v>
      </c>
      <c r="D16" s="10">
        <v>4</v>
      </c>
    </row>
    <row r="17" spans="1:4" ht="18.75">
      <c r="A17" s="1" t="s">
        <v>5</v>
      </c>
      <c r="B17" s="4">
        <f>B18</f>
        <v>104622611.63</v>
      </c>
      <c r="C17" s="4">
        <f>C18</f>
        <v>77337611.43</v>
      </c>
      <c r="D17" s="4">
        <f>D18</f>
        <v>21537777.14</v>
      </c>
    </row>
    <row r="18" spans="1:4" ht="56.25">
      <c r="A18" s="1" t="s">
        <v>6</v>
      </c>
      <c r="B18" s="4">
        <f>B19+B22+B32+B35</f>
        <v>104622611.63</v>
      </c>
      <c r="C18" s="4">
        <f>C19+C22+C32+C35</f>
        <v>77337611.43</v>
      </c>
      <c r="D18" s="4">
        <f>D19+D22+D32+D35</f>
        <v>21537777.14</v>
      </c>
    </row>
    <row r="19" spans="1:4" ht="18.75">
      <c r="A19" s="1" t="s">
        <v>7</v>
      </c>
      <c r="B19" s="4">
        <f>SUM(B20:B21)</f>
        <v>23704700</v>
      </c>
      <c r="C19" s="4">
        <f>SUM(C20:C21)</f>
        <v>21534400</v>
      </c>
      <c r="D19" s="4">
        <f>SUM(D20:D21)</f>
        <v>21534400</v>
      </c>
    </row>
    <row r="20" spans="1:4" ht="39" customHeight="1">
      <c r="A20" s="14" t="s">
        <v>13</v>
      </c>
      <c r="B20" s="5">
        <f>22060000</f>
        <v>22060000</v>
      </c>
      <c r="C20" s="5">
        <f>21534400</f>
        <v>21534400</v>
      </c>
      <c r="D20" s="5">
        <f>21534400</f>
        <v>21534400</v>
      </c>
    </row>
    <row r="21" spans="1:4" ht="57" customHeight="1">
      <c r="A21" s="15" t="s">
        <v>15</v>
      </c>
      <c r="B21" s="5">
        <f>1586590+56800+1310</f>
        <v>1644700</v>
      </c>
      <c r="C21" s="5">
        <f>0</f>
        <v>0</v>
      </c>
      <c r="D21" s="5">
        <f>0</f>
        <v>0</v>
      </c>
    </row>
    <row r="22" spans="1:4" ht="21" customHeight="1">
      <c r="A22" s="1" t="s">
        <v>8</v>
      </c>
      <c r="B22" s="4">
        <f>B23+B24+B27+B28+B29</f>
        <v>20914839.63</v>
      </c>
      <c r="C22" s="4">
        <f>C23+C24+C27+C28+C29</f>
        <v>0</v>
      </c>
      <c r="D22" s="4">
        <f>D23+D24+D27+D28+D29</f>
        <v>0</v>
      </c>
    </row>
    <row r="23" spans="1:4" ht="111.75" customHeight="1">
      <c r="A23" s="11" t="s">
        <v>16</v>
      </c>
      <c r="B23" s="5">
        <f>5721151-105243+24712</f>
        <v>5640620</v>
      </c>
      <c r="C23" s="5">
        <f>0</f>
        <v>0</v>
      </c>
      <c r="D23" s="5">
        <f>0</f>
        <v>0</v>
      </c>
    </row>
    <row r="24" spans="1:4" ht="58.5" customHeight="1">
      <c r="A24" s="11" t="s">
        <v>21</v>
      </c>
      <c r="B24" s="5">
        <f>SUM(B25:B26)</f>
        <v>4000000</v>
      </c>
      <c r="C24" s="5">
        <f>SUM(C25:C26)</f>
        <v>0</v>
      </c>
      <c r="D24" s="5">
        <f>SUM(D25:D26)</f>
        <v>0</v>
      </c>
    </row>
    <row r="25" spans="1:4" s="25" customFormat="1" ht="18.75" customHeight="1">
      <c r="A25" s="23" t="s">
        <v>19</v>
      </c>
      <c r="B25" s="24">
        <f>3960000</f>
        <v>3960000</v>
      </c>
      <c r="C25" s="24">
        <f>0</f>
        <v>0</v>
      </c>
      <c r="D25" s="24">
        <f>0</f>
        <v>0</v>
      </c>
    </row>
    <row r="26" spans="1:4" s="25" customFormat="1" ht="21" customHeight="1">
      <c r="A26" s="23" t="s">
        <v>20</v>
      </c>
      <c r="B26" s="24">
        <f>40000</f>
        <v>40000</v>
      </c>
      <c r="C26" s="24">
        <f>0</f>
        <v>0</v>
      </c>
      <c r="D26" s="24">
        <f>0</f>
        <v>0</v>
      </c>
    </row>
    <row r="27" spans="1:4" ht="168.75" customHeight="1">
      <c r="A27" s="26" t="s">
        <v>22</v>
      </c>
      <c r="B27" s="5">
        <f>2442525.29+3190635.15+3125145.46</f>
        <v>8758305.899999999</v>
      </c>
      <c r="C27" s="5">
        <f>0</f>
        <v>0</v>
      </c>
      <c r="D27" s="5">
        <f>0</f>
        <v>0</v>
      </c>
    </row>
    <row r="28" spans="1:4" ht="83.25" customHeight="1">
      <c r="A28" s="26" t="s">
        <v>24</v>
      </c>
      <c r="B28" s="5">
        <v>456998.73</v>
      </c>
      <c r="C28" s="5">
        <v>0</v>
      </c>
      <c r="D28" s="5">
        <v>0</v>
      </c>
    </row>
    <row r="29" spans="1:4" ht="78.75" customHeight="1">
      <c r="A29" s="29" t="s">
        <v>34</v>
      </c>
      <c r="B29" s="30">
        <f>SUM(B30:B31)</f>
        <v>2058915</v>
      </c>
      <c r="C29" s="5">
        <f>SUM(C30:C31)</f>
        <v>0</v>
      </c>
      <c r="D29" s="5">
        <f>SUM(D30:D31)</f>
        <v>0</v>
      </c>
    </row>
    <row r="30" spans="1:4" s="28" customFormat="1" ht="20.25" customHeight="1">
      <c r="A30" s="27" t="s">
        <v>19</v>
      </c>
      <c r="B30" s="24">
        <f>2038325.85</f>
        <v>2038325.85</v>
      </c>
      <c r="C30" s="24">
        <f>0</f>
        <v>0</v>
      </c>
      <c r="D30" s="24">
        <f>0</f>
        <v>0</v>
      </c>
    </row>
    <row r="31" spans="1:4" s="28" customFormat="1" ht="23.25" customHeight="1">
      <c r="A31" s="27" t="s">
        <v>20</v>
      </c>
      <c r="B31" s="24">
        <f>20589.15</f>
        <v>20589.15</v>
      </c>
      <c r="C31" s="24">
        <f>0</f>
        <v>0</v>
      </c>
      <c r="D31" s="24">
        <f>0</f>
        <v>0</v>
      </c>
    </row>
    <row r="32" spans="1:4" ht="25.5" customHeight="1">
      <c r="A32" s="2" t="s">
        <v>3</v>
      </c>
      <c r="B32" s="4">
        <f>SUM(B33:B33)</f>
        <v>3072</v>
      </c>
      <c r="C32" s="4">
        <f>SUM(C33:C33)</f>
        <v>3211.43</v>
      </c>
      <c r="D32" s="4">
        <f>SUM(D33:D33)</f>
        <v>3377.14</v>
      </c>
    </row>
    <row r="33" spans="1:4" s="16" customFormat="1" ht="93" customHeight="1">
      <c r="A33" s="19" t="s">
        <v>17</v>
      </c>
      <c r="B33" s="20">
        <f>3072</f>
        <v>3072</v>
      </c>
      <c r="C33" s="20">
        <f>3211.43</f>
        <v>3211.43</v>
      </c>
      <c r="D33" s="20">
        <f>3377.14</f>
        <v>3377.14</v>
      </c>
    </row>
    <row r="34" spans="1:4" ht="53.25" customHeight="1" hidden="1">
      <c r="A34" s="12" t="s">
        <v>4</v>
      </c>
      <c r="B34" s="17"/>
      <c r="C34" s="18"/>
      <c r="D34" s="18"/>
    </row>
    <row r="35" spans="1:4" ht="21.75" customHeight="1">
      <c r="A35" s="3" t="s">
        <v>9</v>
      </c>
      <c r="B35" s="4">
        <f>B36</f>
        <v>60000000</v>
      </c>
      <c r="C35" s="4">
        <f>C36</f>
        <v>55800000</v>
      </c>
      <c r="D35" s="4">
        <f>D36</f>
        <v>0</v>
      </c>
    </row>
    <row r="36" spans="1:4" ht="94.5" customHeight="1">
      <c r="A36" s="13" t="s">
        <v>23</v>
      </c>
      <c r="B36" s="5">
        <f>60000000</f>
        <v>60000000</v>
      </c>
      <c r="C36" s="5">
        <f>55800000</f>
        <v>55800000</v>
      </c>
      <c r="D36" s="5">
        <f>0</f>
        <v>0</v>
      </c>
    </row>
    <row r="37" spans="1:4" ht="18.75">
      <c r="A37" s="1" t="s">
        <v>18</v>
      </c>
      <c r="B37" s="4">
        <f>B17</f>
        <v>104622611.63</v>
      </c>
      <c r="C37" s="4">
        <f>C17</f>
        <v>77337611.43</v>
      </c>
      <c r="D37" s="4">
        <f>D17</f>
        <v>21537777.14</v>
      </c>
    </row>
    <row r="38" s="21" customFormat="1" ht="18.75">
      <c r="D38" s="22" t="s">
        <v>33</v>
      </c>
    </row>
  </sheetData>
  <sheetProtection/>
  <mergeCells count="11"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  <mergeCell ref="A6:D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2019-12-10T11:37:59Z</dcterms:modified>
  <cp:category/>
  <cp:version/>
  <cp:contentType/>
  <cp:contentStatus/>
</cp:coreProperties>
</file>