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<sst xmlns="http://schemas.openxmlformats.org/spreadsheetml/2006/main" count="39" uniqueCount="39">
  <si>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</si>
  <si>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</si>
  <si>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</si>
  <si>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</si>
  <si>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</si>
  <si>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</si>
  <si>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</si>
  <si>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</si>
  <si>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</si>
  <si>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</si>
  <si>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</si>
  <si>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</si>
  <si>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</si>
  <si>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</si>
  <si>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 xml:space="preserve">       средства федерального бюджета</t>
  </si>
  <si>
    <t xml:space="preserve">       средства областного бюджета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</si>
  <si>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</si>
  <si>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</si>
  <si>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</si>
  <si>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</si>
  <si>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</si>
  <si>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</si>
  <si>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</si>
  <si>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</si>
  <si>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</si>
  <si>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</si>
  <si>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</si>
  <si>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</si>
  <si>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</si>
  <si>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</si>
  <si>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</si>
  <si>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</si>
  <si>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</si>
  <si>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</si>
  <si>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</si>
  <si>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</si>
  <si>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</si>
  <si>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</si>
  <si>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от 17.02.2022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</si>
</sst>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49" fontId="18" fillId="24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49" fontId="18" fillId="24" borderId="15" xfId="0" applyNumberFormat="1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/>
    </xf>
    <xf numFmtId="0" fontId="19" fillId="24" borderId="15" xfId="0" applyNumberFormat="1" applyFont="1" applyFill="1" applyBorder="1" applyAlignment="1">
      <alignment horizontal="justify" vertical="center" wrapText="1"/>
    </xf>
    <xf numFmtId="4" fontId="19" fillId="24" borderId="15" xfId="0" applyNumberFormat="1" applyFont="1" applyFill="1" applyBorder="1" applyAlignment="1">
      <alignment horizontal="right" vertical="center"/>
    </xf>
    <xf numFmtId="49" fontId="18" fillId="24" borderId="15" xfId="0" applyNumberFormat="1" applyFont="1" applyFill="1" applyBorder="1" applyAlignment="1">
      <alignment horizontal="justify" vertical="top" wrapText="1"/>
    </xf>
    <xf numFmtId="4" fontId="18" fillId="24" borderId="15" xfId="0" applyNumberFormat="1" applyFont="1" applyFill="1" applyBorder="1" applyAlignment="1">
      <alignment horizontal="right" vertical="center"/>
    </xf>
    <xf numFmtId="2" fontId="18" fillId="24" borderId="15" xfId="0" applyNumberFormat="1" applyFont="1" applyFill="1" applyBorder="1" applyAlignment="1">
      <alignment horizontal="justify" vertical="top" wrapText="1"/>
    </xf>
    <xf numFmtId="2" fontId="21" fillId="24" borderId="15" xfId="0" applyNumberFormat="1" applyFont="1" applyFill="1" applyBorder="1" applyAlignment="1">
      <alignment horizontal="justify" vertical="top" wrapText="1"/>
    </xf>
    <xf numFmtId="4" fontId="21" fillId="24" borderId="15" xfId="0" applyNumberFormat="1" applyFont="1" applyFill="1" applyBorder="1" applyAlignment="1">
      <alignment horizontal="right" vertical="center"/>
    </xf>
    <xf numFmtId="4" fontId="21" fillId="24" borderId="15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18" fillId="24" borderId="15" xfId="0" applyNumberFormat="1" applyFont="1" applyFill="1" applyBorder="1" applyAlignment="1">
      <alignment horizontal="justify" vertical="center" wrapText="1"/>
    </xf>
    <xf numFmtId="0" fontId="19" fillId="24" borderId="15" xfId="0" applyNumberFormat="1" applyFont="1" applyFill="1" applyBorder="1" applyAlignment="1">
      <alignment horizontal="left" vertical="center" wrapText="1"/>
    </xf>
    <xf numFmtId="0" fontId="18" fillId="24" borderId="15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3" customWidth="1"/>
    <col min="2" max="2" width="19.28125" style="3" customWidth="1"/>
    <col min="3" max="3" width="19.421875" style="3" customWidth="1"/>
    <col min="4" max="4" width="20.00390625" style="3" customWidth="1"/>
    <col min="5" max="5" width="1.1484375" style="3" hidden="1" customWidth="1"/>
    <col min="6" max="16384" width="9.140625" style="3" customWidth="1"/>
  </cols>
  <sheetData>
    <row r="1" spans="1:5" ht="16.5" customHeight="1">
      <c r="A1" s="2" t="s">
        <v>18</v>
      </c>
      <c r="B1" s="2"/>
      <c r="C1" s="2"/>
      <c r="D1" s="2"/>
      <c r="E1" s="1"/>
    </row>
    <row r="2" spans="1:5" ht="18" customHeight="1">
      <c r="A2" s="2" t="s">
        <v>29</v>
      </c>
      <c r="B2" s="2"/>
      <c r="C2" s="2"/>
      <c r="D2" s="2"/>
      <c r="E2" s="2"/>
    </row>
    <row r="3" spans="1:5" ht="18.75" customHeight="1">
      <c r="A3" s="2" t="s">
        <v>30</v>
      </c>
      <c r="B3" s="2"/>
      <c r="C3" s="2"/>
      <c r="D3" s="2"/>
      <c r="E3" s="2"/>
    </row>
    <row r="4" spans="1:5" ht="19.5" customHeight="1">
      <c r="A4" s="2" t="s">
        <v>31</v>
      </c>
      <c r="B4" s="2"/>
      <c r="C4" s="2"/>
      <c r="D4" s="2"/>
      <c r="E4" s="2"/>
    </row>
    <row r="5" spans="1:5" ht="75.75" customHeight="1">
      <c r="A5" s="2" t="s">
        <v>32</v>
      </c>
      <c r="B5" s="2"/>
      <c r="C5" s="2"/>
      <c r="D5" s="2"/>
      <c r="E5" s="2"/>
    </row>
    <row r="6" spans="1:5" ht="18.75">
      <c r="A6" s="2" t="s">
        <v>33</v>
      </c>
      <c r="B6" s="2"/>
      <c r="C6" s="2"/>
      <c r="D6" s="2"/>
      <c r="E6" s="2"/>
    </row>
    <row r="7" spans="1:5" ht="18.75">
      <c r="A7" s="2" t="s">
        <v>34</v>
      </c>
      <c r="B7" s="2"/>
      <c r="C7" s="2"/>
      <c r="D7" s="2"/>
      <c r="E7" s="2"/>
    </row>
    <row r="8" spans="1:5" ht="18.75">
      <c r="A8" s="2" t="s">
        <v>38</v>
      </c>
      <c r="B8" s="2"/>
      <c r="C8" s="2"/>
      <c r="D8" s="2"/>
      <c r="E8" s="2"/>
    </row>
    <row r="9" spans="1:4" ht="15">
      <c r="A9" s="4"/>
      <c r="B9" s="4"/>
      <c r="C9" s="4"/>
      <c r="D9" s="4"/>
    </row>
    <row r="11" spans="1:5" ht="18.75">
      <c r="A11" s="5" t="s">
        <v>35</v>
      </c>
      <c r="B11" s="5"/>
      <c r="C11" s="5"/>
      <c r="D11" s="5"/>
      <c r="E11" s="6"/>
    </row>
    <row r="12" spans="1:5" ht="18.75">
      <c r="A12" s="5" t="s">
        <v>9</v>
      </c>
      <c r="B12" s="5"/>
      <c r="C12" s="5"/>
      <c r="D12" s="5"/>
      <c r="E12" s="6"/>
    </row>
    <row r="13" spans="1:5" ht="18.75">
      <c r="A13" s="5" t="s">
        <v>10</v>
      </c>
      <c r="B13" s="5"/>
      <c r="C13" s="5"/>
      <c r="D13" s="5"/>
      <c r="E13" s="6"/>
    </row>
    <row r="14" spans="1:5" ht="18.75">
      <c r="A14" s="5" t="s">
        <v>11</v>
      </c>
      <c r="B14" s="5"/>
      <c r="C14" s="5"/>
      <c r="D14" s="5"/>
      <c r="E14" s="6"/>
    </row>
    <row r="15" spans="1:5" ht="20.25" customHeight="1">
      <c r="A15" s="7" t="s">
        <v>12</v>
      </c>
      <c r="B15" s="7"/>
      <c r="C15" s="7"/>
      <c r="D15" s="7"/>
      <c r="E15" s="6"/>
    </row>
    <row r="16" spans="1:5" ht="75" customHeight="1">
      <c r="A16" s="8" t="s">
        <v>19</v>
      </c>
      <c r="B16" s="8"/>
      <c r="C16" s="8"/>
      <c r="D16" s="8"/>
      <c r="E16" s="6"/>
    </row>
    <row r="17" spans="1:5" ht="18.75">
      <c r="A17" s="5" t="s">
        <v>28</v>
      </c>
      <c r="B17" s="5"/>
      <c r="C17" s="5"/>
      <c r="D17" s="5"/>
      <c r="E17" s="6"/>
    </row>
    <row r="19" ht="18.75">
      <c r="D19" s="9" t="s">
        <v>8</v>
      </c>
    </row>
    <row r="21" spans="1:4" ht="39" customHeight="1">
      <c r="A21" s="10" t="s">
        <v>20</v>
      </c>
      <c r="B21" s="10"/>
      <c r="C21" s="10"/>
      <c r="D21" s="10"/>
    </row>
    <row r="23" spans="1:4" ht="18.75">
      <c r="A23" s="11" t="s">
        <v>26</v>
      </c>
      <c r="B23" s="12" t="s">
        <v>1</v>
      </c>
      <c r="C23" s="13"/>
      <c r="D23" s="14"/>
    </row>
    <row r="24" spans="1:4" ht="24" customHeight="1">
      <c r="A24" s="15"/>
      <c r="B24" s="16" t="s">
        <v>7</v>
      </c>
      <c r="C24" s="16" t="s">
        <v>13</v>
      </c>
      <c r="D24" s="16" t="s">
        <v>21</v>
      </c>
    </row>
    <row r="25" spans="1:4" ht="18.75">
      <c r="A25" s="17" t="s">
        <v>0</v>
      </c>
      <c r="B25" s="18">
        <v>2</v>
      </c>
      <c r="C25" s="18">
        <v>3</v>
      </c>
      <c r="D25" s="18">
        <v>4</v>
      </c>
    </row>
    <row r="26" spans="1:4" ht="18.75">
      <c r="A26" s="19" t="s">
        <v>2</v>
      </c>
      <c r="B26" s="20">
        <f>B27</f>
        <v>51996696.75</v>
      </c>
      <c r="C26" s="20">
        <f>C27</f>
        <v>18164100</v>
      </c>
      <c r="D26" s="20">
        <f>D27</f>
        <v>17636800</v>
      </c>
    </row>
    <row r="27" spans="1:4" ht="56.25">
      <c r="A27" s="19" t="s">
        <v>3</v>
      </c>
      <c r="B27" s="20">
        <f>B28+B31+B38</f>
        <v>51996696.75</v>
      </c>
      <c r="C27" s="20">
        <f>C28+C31+C38</f>
        <v>18164100</v>
      </c>
      <c r="D27" s="20">
        <f>D28+D31+D38</f>
        <v>17636800</v>
      </c>
    </row>
    <row r="28" spans="1:4" ht="18.75">
      <c r="A28" s="19" t="s">
        <v>4</v>
      </c>
      <c r="B28" s="20">
        <f>SUM(B29:B30)</f>
        <v>26723952.13</v>
      </c>
      <c r="C28" s="20">
        <f>SUM(C29:C30)</f>
        <v>18164100</v>
      </c>
      <c r="D28" s="20">
        <f>SUM(D29:D30)</f>
        <v>17636800</v>
      </c>
    </row>
    <row r="29" spans="1:4" ht="58.5" customHeight="1">
      <c r="A29" s="21" t="s">
        <v>27</v>
      </c>
      <c r="B29" s="22">
        <f>18572900+4879200</f>
        <v>23452100</v>
      </c>
      <c r="C29" s="22">
        <f>18164100</f>
        <v>18164100</v>
      </c>
      <c r="D29" s="22">
        <f>18164100-527300</f>
        <v>17636800</v>
      </c>
    </row>
    <row r="30" spans="1:4" ht="38.25" customHeight="1">
      <c r="A30" s="21" t="s">
        <v>22</v>
      </c>
      <c r="B30" s="22">
        <f>3176948.05+94904.08</f>
        <v>3271852.13</v>
      </c>
      <c r="C30" s="22">
        <f>0</f>
        <v>0</v>
      </c>
      <c r="D30" s="22">
        <f>0</f>
        <v>0</v>
      </c>
    </row>
    <row r="31" spans="1:4" ht="21" customHeight="1">
      <c r="A31" s="19" t="s">
        <v>5</v>
      </c>
      <c r="B31" s="20">
        <f>B32+B33+B36+B37</f>
        <v>25272744.62</v>
      </c>
      <c r="C31" s="20">
        <f>C32+C33+C36+C37</f>
        <v>0</v>
      </c>
      <c r="D31" s="20">
        <f>D32+D33+D36+D37</f>
        <v>0</v>
      </c>
    </row>
    <row r="32" spans="1:4" ht="132" customHeight="1">
      <c r="A32" s="23" t="s">
        <v>23</v>
      </c>
      <c r="B32" s="22">
        <f>3485085.62</f>
        <v>3485085.62</v>
      </c>
      <c r="C32" s="22">
        <f>0</f>
        <v>0</v>
      </c>
      <c r="D32" s="22">
        <f>0</f>
        <v>0</v>
      </c>
    </row>
    <row r="33" spans="1:4" ht="57.75" customHeight="1">
      <c r="A33" s="23" t="s">
        <v>24</v>
      </c>
      <c r="B33" s="22">
        <f>SUM(B34:B35)</f>
        <v>1500000</v>
      </c>
      <c r="C33" s="22">
        <f>SUM(C34:C35)</f>
        <v>0</v>
      </c>
      <c r="D33" s="22">
        <f>SUM(D34:D35)</f>
        <v>0</v>
      </c>
    </row>
    <row r="34" spans="1:4" s="27" customFormat="1" ht="21" customHeight="1">
      <c r="A34" s="24" t="s">
        <v>14</v>
      </c>
      <c r="B34" s="25">
        <f>1485000</f>
        <v>1485000</v>
      </c>
      <c r="C34" s="26">
        <f>0</f>
        <v>0</v>
      </c>
      <c r="D34" s="25">
        <f>0</f>
        <v>0</v>
      </c>
    </row>
    <row r="35" spans="1:4" s="27" customFormat="1" ht="25.5" customHeight="1">
      <c r="A35" s="24" t="s">
        <v>15</v>
      </c>
      <c r="B35" s="25">
        <f>15000</f>
        <v>15000</v>
      </c>
      <c r="C35" s="26">
        <f>0</f>
        <v>0</v>
      </c>
      <c r="D35" s="25">
        <f>0</f>
        <v>0</v>
      </c>
    </row>
    <row r="36" spans="1:4" s="27" customFormat="1" ht="111" customHeight="1">
      <c r="A36" s="28" t="s">
        <v>25</v>
      </c>
      <c r="B36" s="22">
        <f>6362604-135745</f>
        <v>6226859</v>
      </c>
      <c r="C36" s="22">
        <f>0</f>
        <v>0</v>
      </c>
      <c r="D36" s="22">
        <f>0</f>
        <v>0</v>
      </c>
    </row>
    <row r="37" spans="1:4" s="27" customFormat="1" ht="82.5" customHeight="1">
      <c r="A37" s="28" t="s">
        <v>37</v>
      </c>
      <c r="B37" s="22">
        <f>14060800</f>
        <v>14060800</v>
      </c>
      <c r="C37" s="22">
        <v>0</v>
      </c>
      <c r="D37" s="22">
        <v>0</v>
      </c>
    </row>
    <row r="38" spans="1:4" s="27" customFormat="1" ht="2.25" customHeight="1" hidden="1">
      <c r="A38" s="29" t="s">
        <v>16</v>
      </c>
      <c r="B38" s="20">
        <f>B39</f>
        <v>0</v>
      </c>
      <c r="C38" s="20">
        <f>C39</f>
        <v>0</v>
      </c>
      <c r="D38" s="20">
        <f>D39</f>
        <v>0</v>
      </c>
    </row>
    <row r="39" spans="1:4" s="27" customFormat="1" ht="72.75" customHeight="1" hidden="1">
      <c r="A39" s="30" t="s">
        <v>17</v>
      </c>
      <c r="B39" s="22"/>
      <c r="C39" s="22"/>
      <c r="D39" s="22"/>
    </row>
    <row r="40" spans="1:11" ht="18.75">
      <c r="A40" s="19" t="s">
        <v>6</v>
      </c>
      <c r="B40" s="20">
        <f>B26</f>
        <v>51996696.75</v>
      </c>
      <c r="C40" s="20">
        <f>C26</f>
        <v>18164100</v>
      </c>
      <c r="D40" s="20">
        <f>D26</f>
        <v>17636800</v>
      </c>
      <c r="K40" s="31"/>
    </row>
    <row r="41" s="32" customFormat="1" ht="18.75">
      <c r="D41" s="33" t="s">
        <v>36</v>
      </c>
    </row>
  </sheetData>
  <sheetProtection/>
  <mergeCells count="19"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  <mergeCell ref="A14:D14"/>
    <mergeCell ref="A7:E7"/>
    <mergeCell ref="A8:E8"/>
    <mergeCell ref="A9:D9"/>
    <mergeCell ref="A2:E2"/>
    <mergeCell ref="A3:E3"/>
    <mergeCell ref="A4:E4"/>
    <mergeCell ref="A5:E5"/>
    <mergeCell ref="A6:E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2022-02-22T07:29:45Z</dcterms:modified>
  <cp:category/>
  <cp:version/>
  <cp:contentType/>
  <cp:contentStatus/>
</cp:coreProperties>
</file>